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<sst xmlns="http://schemas.openxmlformats.org/spreadsheetml/2006/main" uniqueCount="148">
  <si>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</si>
  <si>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</si>
  <si>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</si>
  <si>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</si>
  <si>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</si>
  <si>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</si>
  <si>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</si>
  <si>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</si>
  <si>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</si>
  <si>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</si>
  <si>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</si>
  <si>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</si>
  <si>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</si>
  <si>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</si>
  <si>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</si>
  <si>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</si>
  <si>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</si>
  <si>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JobID:000012</t>
  </si>
  <si>
    <t>F</t>
  </si>
  <si>
    <t>制作　概算見積書</t>
  </si>
  <si>
    <t>執行
役員</t>
  </si>
  <si>
    <t>確認日</t>
  </si>
  <si>
    <t>課長
部長</t>
  </si>
  <si>
    <t>担当</t>
  </si>
  <si>
    <t>作成日</t>
  </si>
  <si>
    <t>#00000</t>
  </si>
  <si>
    <t>センサ事業部様/C</t>
  </si>
  <si>
    <t>センサ_プロセス総合カタログ海外展開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</si>
  <si>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</si>
  <si>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</si>
  <si>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</si>
  <si>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</si>
  <si>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</si>
  <si>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</si>
  <si>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</si>
  <si>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</si>
  <si>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</si>
  <si>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</si>
  <si>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</si>
  <si>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</si>
  <si>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</si>
  <si>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</si>
  <si>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</si>
  <si>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</si>
  <si>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</si>
  <si>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</si>
  <si>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</si>
  <si>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</si>
  <si>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</si>
  <si>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</si>
  <si>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</si>
  <si>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</si>
  <si>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</si>
  <si>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</si>
  <si>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</si>
  <si>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</si>
  <si>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</si>
  <si>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</si>
  <si>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</si>
  <si>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</si>
  <si>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</si>
  <si>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</si>
  <si>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</si>
  <si>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</si>
  <si>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</si>
  <si>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</si>
  <si>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</si>
  <si>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</si>
  <si>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</si>
  <si>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</si>
  <si>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</si>
  <si>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</si>
  <si>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</si>
  <si>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</si>
  <si>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</si>
  <si>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</si>
  <si>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</si>
  <si>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</si>
  <si>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</si>
  <si>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</si>
  <si>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</si>
  <si>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</si>
  <si>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</si>
  <si>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</si>
  <si>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</si>
  <si>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</si>
  <si>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</si>
  <si>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</si>
  <si>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</si>
  <si>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</si>
  <si>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</si>
  <si>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</si>
  <si>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</si>
  <si>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</si>
  <si>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</si>
  <si>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</si>
  <si>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</si>
  <si>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</si>
  <si>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</si>
  <si>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</si>
  <si>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</si>
  <si>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</si>
  <si>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</si>
  <si>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</si>
  <si>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</si>
  <si>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</si>
  <si>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</si>
  <si>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</si>
  <si>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</si>
  <si>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</si>
  <si>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</si>
  <si>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</si>
  <si>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</si>
  <si>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</si>
  <si>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</si>
  <si>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</si>
  <si>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</si>
  <si>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</si>
  <si>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</si>
  <si>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</si>
  <si>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</si>
  <si>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</si>
  <si>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</si>
  <si>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</si>
  <si>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</si>
  <si>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</si>
  <si>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</si>
  <si>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</si>
  <si>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</si>
  <si>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</si>
  <si>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</si>
  <si>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</si>
  <si>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</si>
  <si>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</si>
  <si>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</si>
  <si>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</si>
  <si>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</si>
  <si>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</si>
  <si>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</si>
  <si>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</si>
  <si>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KIB-CS</t>
  </si>
  <si>
    <t>KIB-HU</t>
  </si>
  <si>
    <t>KIB-NL</t>
  </si>
  <si>
    <t>KIB-PL</t>
  </si>
  <si>
    <t>KF</t>
  </si>
  <si>
    <t>KI</t>
  </si>
  <si>
    <t>KJ</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</si>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</sst>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センサ_プロセス総合カタログ海外展開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センサ_プロセス総合カタログ海外展開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センサ_プロセス総合カタログ海外展開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センサ_プロセス総合カタログ海外展開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センサ_プロセス総合カタログ海外展開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センサ_プロセス総合カタログ海外展開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センサ_プロセス総合カタログ海外展開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センサ_プロセス総合カタログ海外展開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センサ_プロセス総合カタログ海外展開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センサ_プロセス総合カタログ海外展開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センサ_プロセス総合カタログ海外展開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センサ_プロセス総合カタログ海外展開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センサ_プロセス総合カタログ海外展開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センサ_プロセス総合カタログ海外展開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センサ_プロセス総合カタログ海外展開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1470885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19"/>
  <sheetViews>
    <sheetView tabSelected="1" workbookViewId="0" zoomScale="85" zoomScaleNormal="70" view="pageBreakPreview" showGridLines="true" showRowColHeaders="1">
      <selection activeCell="G3" sqref="G3:J11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147</v>
      </c>
      <c r="H2" s="194" t="s">
        <v>125</v>
      </c>
      <c r="I2" s="194" t="s">
        <v>126</v>
      </c>
      <c r="J2" s="195" t="s">
        <v>127</v>
      </c>
    </row>
    <row r="3" spans="1:66">
      <c r="B3" s="197" t="s">
        <v>128</v>
      </c>
      <c r="C3" s="183" t="s">
        <v>129</v>
      </c>
      <c r="D3" s="184">
        <v>1.0</v>
      </c>
      <c r="E3" s="183" t="s">
        <v>130</v>
      </c>
      <c r="F3" s="185">
        <v>4900.0</v>
      </c>
      <c r="G3" s="200">
        <f>$D3*$F3</f>
        <v>4900</v>
      </c>
      <c r="H3" s="200">
        <f>sum($G3:$G14)</f>
        <v>148774</v>
      </c>
      <c r="I3" s="200">
        <f>$H3*0.20</f>
        <v>29754.8</v>
      </c>
      <c r="J3" s="203">
        <f>sum($H3:$I3)</f>
        <v>178528.8</v>
      </c>
    </row>
    <row r="4" spans="1:66">
      <c r="B4" s="198" t="s">
        <v>128</v>
      </c>
      <c r="C4" s="186" t="s">
        <v>88</v>
      </c>
      <c r="D4" s="186">
        <v>2738.0</v>
      </c>
      <c r="E4" s="186" t="s">
        <v>138</v>
      </c>
      <c r="F4" s="188">
        <v>28.0</v>
      </c>
      <c r="G4" s="201">
        <f>$D4*$F4</f>
        <v>76664</v>
      </c>
      <c r="H4" s="201"/>
      <c r="I4" s="201"/>
      <c r="J4" s="204"/>
    </row>
    <row r="5" spans="1:66">
      <c r="B5" s="198" t="s">
        <v>128</v>
      </c>
      <c r="C5" s="186" t="s">
        <v>131</v>
      </c>
      <c r="D5" s="186">
        <v>384.0</v>
      </c>
      <c r="E5" s="186" t="s">
        <v>138</v>
      </c>
      <c r="F5" s="188">
        <v>22.0</v>
      </c>
      <c r="G5" s="201">
        <f>$D5*$F5</f>
        <v>8448</v>
      </c>
      <c r="H5" s="201"/>
      <c r="I5" s="201"/>
      <c r="J5" s="204"/>
    </row>
    <row r="6" spans="1:66">
      <c r="B6" s="198" t="s">
        <v>128</v>
      </c>
      <c r="C6" s="186" t="s">
        <v>132</v>
      </c>
      <c r="D6" s="186">
        <v>1438.0</v>
      </c>
      <c r="E6" s="186" t="s">
        <v>138</v>
      </c>
      <c r="F6" s="188">
        <v>15.0</v>
      </c>
      <c r="G6" s="201">
        <f>$D6*$F6</f>
        <v>21570</v>
      </c>
      <c r="H6" s="201"/>
      <c r="I6" s="201"/>
      <c r="J6" s="204"/>
    </row>
    <row r="7" spans="1:66">
      <c r="B7" s="198" t="s">
        <v>128</v>
      </c>
      <c r="C7" s="186" t="s">
        <v>133</v>
      </c>
      <c r="D7" s="186">
        <v>574.0</v>
      </c>
      <c r="E7" s="186" t="s">
        <v>138</v>
      </c>
      <c r="F7" s="188">
        <v>8.0</v>
      </c>
      <c r="G7" s="201">
        <f>$D7*$F7</f>
        <v>4592</v>
      </c>
      <c r="H7" s="201"/>
      <c r="I7" s="201"/>
      <c r="J7" s="204"/>
    </row>
    <row r="8" spans="1:66">
      <c r="B8" s="198" t="s">
        <v>128</v>
      </c>
      <c r="C8" s="186" t="s">
        <v>105</v>
      </c>
      <c r="D8" s="186">
        <v>1900.0</v>
      </c>
      <c r="E8" s="186" t="s">
        <v>138</v>
      </c>
      <c r="F8" s="188">
        <v>8.0</v>
      </c>
      <c r="G8" s="201">
        <f>$D8*$F8</f>
        <v>15200</v>
      </c>
      <c r="H8" s="201"/>
      <c r="I8" s="201"/>
      <c r="J8" s="204"/>
    </row>
    <row r="9" spans="1:66">
      <c r="B9" s="198" t="s">
        <v>128</v>
      </c>
      <c r="C9" s="186" t="s">
        <v>109</v>
      </c>
      <c r="D9" s="186">
        <v>33.0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136</v>
      </c>
      <c r="D15" s="184">
        <v>0</v>
      </c>
      <c r="E15" s="183" t="s">
        <v>130</v>
      </c>
      <c r="F15" s="185">
        <v>4900.0</v>
      </c>
      <c r="G15" s="200">
        <f>$D15*$F15</f>
        <v>0</v>
      </c>
      <c r="H15" s="200">
        <f>sum($G15:$G25)</f>
        <v>94390</v>
      </c>
      <c r="I15" s="200">
        <f>$H15*0.20</f>
        <v>18878</v>
      </c>
      <c r="J15" s="203">
        <f>sum($H15:$I15)</f>
        <v>113268</v>
      </c>
    </row>
    <row r="16" spans="1:66">
      <c r="B16" s="198" t="s">
        <v>140</v>
      </c>
      <c r="C16" s="186" t="s">
        <v>137</v>
      </c>
      <c r="D16" s="187">
        <v>0</v>
      </c>
      <c r="E16" s="186" t="s">
        <v>130</v>
      </c>
      <c r="F16" s="188">
        <v>3500.0</v>
      </c>
      <c r="G16" s="201">
        <f>$D16*$F16</f>
        <v>0</v>
      </c>
      <c r="H16" s="201"/>
      <c r="I16" s="201"/>
      <c r="J16" s="204"/>
    </row>
    <row r="17" spans="1:66">
      <c r="B17" s="198" t="s">
        <v>140</v>
      </c>
      <c r="C17" s="186" t="s">
        <v>129</v>
      </c>
      <c r="D17" s="187">
        <v>1.0</v>
      </c>
      <c r="E17" s="186" t="s">
        <v>130</v>
      </c>
      <c r="F17" s="188">
        <v>4900.0</v>
      </c>
      <c r="G17" s="201">
        <f>$D17*$F17</f>
        <v>4900</v>
      </c>
      <c r="H17" s="201"/>
      <c r="I17" s="201"/>
      <c r="J17" s="204"/>
    </row>
    <row r="18" spans="1:66">
      <c r="B18" s="198" t="s">
        <v>140</v>
      </c>
      <c r="C18" s="186" t="s">
        <v>135</v>
      </c>
      <c r="D18" s="187">
        <v>1.0</v>
      </c>
      <c r="E18" s="186" t="s">
        <v>130</v>
      </c>
      <c r="F18" s="188">
        <v>3500.0</v>
      </c>
      <c r="G18" s="201">
        <f>$D18*$F18</f>
        <v>3500</v>
      </c>
      <c r="H18" s="201"/>
      <c r="I18" s="201"/>
      <c r="J18" s="204"/>
    </row>
    <row r="19" spans="1:66">
      <c r="B19" s="198" t="s">
        <v>140</v>
      </c>
      <c r="C19" s="186" t="s">
        <v>88</v>
      </c>
      <c r="D19" s="186">
        <v>2843.0</v>
      </c>
      <c r="E19" s="186" t="s">
        <v>138</v>
      </c>
      <c r="F19" s="188">
        <v>21.0</v>
      </c>
      <c r="G19" s="201">
        <f>$D19*$F19</f>
        <v>59703</v>
      </c>
      <c r="H19" s="201"/>
      <c r="I19" s="201"/>
      <c r="J19" s="204"/>
    </row>
    <row r="20" spans="1:66">
      <c r="B20" s="198" t="s">
        <v>140</v>
      </c>
      <c r="C20" s="186" t="s">
        <v>131</v>
      </c>
      <c r="D20" s="186">
        <v>159.0</v>
      </c>
      <c r="E20" s="186" t="s">
        <v>138</v>
      </c>
      <c r="F20" s="188">
        <v>17.0</v>
      </c>
      <c r="G20" s="201">
        <f>$D20*$F20</f>
        <v>2703</v>
      </c>
      <c r="H20" s="201"/>
      <c r="I20" s="201"/>
      <c r="J20" s="204"/>
    </row>
    <row r="21" spans="1:66">
      <c r="B21" s="198" t="s">
        <v>140</v>
      </c>
      <c r="C21" s="186" t="s">
        <v>132</v>
      </c>
      <c r="D21" s="186">
        <v>590.0</v>
      </c>
      <c r="E21" s="186" t="s">
        <v>138</v>
      </c>
      <c r="F21" s="188">
        <v>12.0</v>
      </c>
      <c r="G21" s="201">
        <f>$D21*$F21</f>
        <v>7080</v>
      </c>
      <c r="H21" s="201"/>
      <c r="I21" s="201"/>
      <c r="J21" s="204"/>
    </row>
    <row r="22" spans="1:66">
      <c r="B22" s="198" t="s">
        <v>140</v>
      </c>
      <c r="C22" s="186" t="s">
        <v>133</v>
      </c>
      <c r="D22" s="186">
        <v>310.0</v>
      </c>
      <c r="E22" s="186" t="s">
        <v>138</v>
      </c>
      <c r="F22" s="188">
        <v>6.0</v>
      </c>
      <c r="G22" s="201">
        <f>$D22*$F22</f>
        <v>1860</v>
      </c>
      <c r="H22" s="201"/>
      <c r="I22" s="201"/>
      <c r="J22" s="204"/>
    </row>
    <row r="23" spans="1:66">
      <c r="B23" s="198" t="s">
        <v>140</v>
      </c>
      <c r="C23" s="186" t="s">
        <v>105</v>
      </c>
      <c r="D23" s="186">
        <v>1274.0</v>
      </c>
      <c r="E23" s="186" t="s">
        <v>138</v>
      </c>
      <c r="F23" s="188">
        <v>6.0</v>
      </c>
      <c r="G23" s="201">
        <f>$D23*$F23</f>
        <v>7644</v>
      </c>
      <c r="H23" s="201"/>
      <c r="I23" s="201"/>
      <c r="J23" s="204"/>
    </row>
    <row r="24" spans="1:66">
      <c r="B24" s="198" t="s">
        <v>140</v>
      </c>
      <c r="C24" s="186" t="s">
        <v>109</v>
      </c>
      <c r="D24" s="186">
        <v>45.0</v>
      </c>
      <c r="E24" s="186" t="s">
        <v>138</v>
      </c>
      <c r="F24" s="188">
        <v>0.0</v>
      </c>
      <c r="G24" s="201">
        <f>$D24*$F24</f>
        <v>0</v>
      </c>
      <c r="H24" s="201"/>
      <c r="I24" s="201"/>
      <c r="J24" s="204"/>
    </row>
    <row r="25" spans="1:66">
      <c r="B25" s="199" t="s">
        <v>140</v>
      </c>
      <c r="C25" s="189" t="s">
        <v>134</v>
      </c>
      <c r="D25" s="190">
        <v>2.0</v>
      </c>
      <c r="E25" s="189" t="s">
        <v>130</v>
      </c>
      <c r="F25" s="191">
        <v>3500.0</v>
      </c>
      <c r="G25" s="202">
        <f>$D25*$F25</f>
        <v>7000</v>
      </c>
      <c r="H25" s="202"/>
      <c r="I25" s="202"/>
      <c r="J25" s="205"/>
    </row>
    <row r="26" spans="1:66">
      <c r="B26" s="197" t="s">
        <v>141</v>
      </c>
      <c r="C26" s="183" t="s">
        <v>129</v>
      </c>
      <c r="D26" s="184">
        <v>1.0</v>
      </c>
      <c r="E26" s="183" t="s">
        <v>130</v>
      </c>
      <c r="F26" s="185">
        <v>4900.0</v>
      </c>
      <c r="G26" s="200">
        <f>$D26*$F26</f>
        <v>4900</v>
      </c>
      <c r="H26" s="200">
        <f>sum($G26:$G37)</f>
        <v>89801</v>
      </c>
      <c r="I26" s="200">
        <f>$H26*0.20</f>
        <v>17960.2</v>
      </c>
      <c r="J26" s="203">
        <f>sum($H26:$I26)</f>
        <v>107761.2</v>
      </c>
    </row>
    <row r="27" spans="1:66">
      <c r="B27" s="198" t="s">
        <v>141</v>
      </c>
      <c r="C27" s="186" t="s">
        <v>88</v>
      </c>
      <c r="D27" s="186">
        <v>2271.0</v>
      </c>
      <c r="E27" s="186" t="s">
        <v>138</v>
      </c>
      <c r="F27" s="188">
        <v>21.0</v>
      </c>
      <c r="G27" s="201">
        <f>$D27*$F27</f>
        <v>47691</v>
      </c>
      <c r="H27" s="201"/>
      <c r="I27" s="201"/>
      <c r="J27" s="204"/>
    </row>
    <row r="28" spans="1:66">
      <c r="B28" s="198" t="s">
        <v>141</v>
      </c>
      <c r="C28" s="186" t="s">
        <v>131</v>
      </c>
      <c r="D28" s="186">
        <v>266.0</v>
      </c>
      <c r="E28" s="186" t="s">
        <v>138</v>
      </c>
      <c r="F28" s="188">
        <v>17.0</v>
      </c>
      <c r="G28" s="201">
        <f>$D28*$F28</f>
        <v>4522</v>
      </c>
      <c r="H28" s="201"/>
      <c r="I28" s="201"/>
      <c r="J28" s="204"/>
    </row>
    <row r="29" spans="1:66">
      <c r="B29" s="198" t="s">
        <v>141</v>
      </c>
      <c r="C29" s="186" t="s">
        <v>132</v>
      </c>
      <c r="D29" s="186">
        <v>1058.0</v>
      </c>
      <c r="E29" s="186" t="s">
        <v>138</v>
      </c>
      <c r="F29" s="188">
        <v>12.0</v>
      </c>
      <c r="G29" s="201">
        <f>$D29*$F29</f>
        <v>12696</v>
      </c>
      <c r="H29" s="201"/>
      <c r="I29" s="201"/>
      <c r="J29" s="204"/>
    </row>
    <row r="30" spans="1:66">
      <c r="B30" s="198" t="s">
        <v>141</v>
      </c>
      <c r="C30" s="186" t="s">
        <v>133</v>
      </c>
      <c r="D30" s="186">
        <v>308.0</v>
      </c>
      <c r="E30" s="186" t="s">
        <v>138</v>
      </c>
      <c r="F30" s="188">
        <v>6.0</v>
      </c>
      <c r="G30" s="201">
        <f>$D30*$F30</f>
        <v>1848</v>
      </c>
      <c r="H30" s="201"/>
      <c r="I30" s="201"/>
      <c r="J30" s="204"/>
    </row>
    <row r="31" spans="1:66">
      <c r="B31" s="198" t="s">
        <v>141</v>
      </c>
      <c r="C31" s="186" t="s">
        <v>105</v>
      </c>
      <c r="D31" s="186">
        <v>1274.0</v>
      </c>
      <c r="E31" s="186" t="s">
        <v>138</v>
      </c>
      <c r="F31" s="188">
        <v>6.0</v>
      </c>
      <c r="G31" s="201">
        <f>$D31*$F31</f>
        <v>7644</v>
      </c>
      <c r="H31" s="201"/>
      <c r="I31" s="201"/>
      <c r="J31" s="204"/>
    </row>
    <row r="32" spans="1:66">
      <c r="B32" s="198" t="s">
        <v>141</v>
      </c>
      <c r="C32" s="186" t="s">
        <v>109</v>
      </c>
      <c r="D32" s="186">
        <v>44.0</v>
      </c>
      <c r="E32" s="186" t="s">
        <v>138</v>
      </c>
      <c r="F32" s="188">
        <v>0.0</v>
      </c>
      <c r="G32" s="201">
        <f>$D32*$F32</f>
        <v>0</v>
      </c>
      <c r="H32" s="201"/>
      <c r="I32" s="201"/>
      <c r="J32" s="204"/>
    </row>
    <row r="33" spans="1:66">
      <c r="B33" s="198" t="s">
        <v>141</v>
      </c>
      <c r="C33" s="186" t="s">
        <v>134</v>
      </c>
      <c r="D33" s="187">
        <v>2.0</v>
      </c>
      <c r="E33" s="186" t="s">
        <v>130</v>
      </c>
      <c r="F33" s="188">
        <v>3500.0</v>
      </c>
      <c r="G33" s="201">
        <f>$D33*$F33</f>
        <v>7000</v>
      </c>
      <c r="H33" s="201"/>
      <c r="I33" s="201"/>
      <c r="J33" s="204"/>
    </row>
    <row r="34" spans="1:66">
      <c r="B34" s="198" t="s">
        <v>141</v>
      </c>
      <c r="C34" s="186" t="s">
        <v>135</v>
      </c>
      <c r="D34" s="187">
        <v>1.0</v>
      </c>
      <c r="E34" s="186" t="s">
        <v>130</v>
      </c>
      <c r="F34" s="188">
        <v>3500.0</v>
      </c>
      <c r="G34" s="201">
        <f>$D34*$F34</f>
        <v>3500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137</v>
      </c>
      <c r="D36" s="187">
        <v>0</v>
      </c>
      <c r="E36" s="186" t="s">
        <v>130</v>
      </c>
      <c r="F36" s="188">
        <v>3500.0</v>
      </c>
      <c r="G36" s="201">
        <f>$D36*$F36</f>
        <v>0</v>
      </c>
      <c r="H36" s="201"/>
      <c r="I36" s="201"/>
      <c r="J36" s="204"/>
    </row>
    <row r="37" spans="1:66">
      <c r="B37" s="199" t="s">
        <v>141</v>
      </c>
      <c r="C37" s="189" t="s">
        <v>139</v>
      </c>
      <c r="D37" s="190">
        <v>0</v>
      </c>
      <c r="E37" s="189" t="s">
        <v>130</v>
      </c>
      <c r="F37" s="191">
        <v>3680.0</v>
      </c>
      <c r="G37" s="202">
        <f>$D37*$F37</f>
        <v>0</v>
      </c>
      <c r="H37" s="202"/>
      <c r="I37" s="202"/>
      <c r="J37" s="205"/>
    </row>
    <row r="38" spans="1:66">
      <c r="B38" s="197" t="s">
        <v>142</v>
      </c>
      <c r="C38" s="183" t="s">
        <v>129</v>
      </c>
      <c r="D38" s="184">
        <v>1.0</v>
      </c>
      <c r="E38" s="183" t="s">
        <v>130</v>
      </c>
      <c r="F38" s="185">
        <v>4900.0</v>
      </c>
      <c r="G38" s="200">
        <f>$D38*$F38</f>
        <v>4900</v>
      </c>
      <c r="H38" s="200">
        <f>sum($G38:$G49)</f>
        <v>122495</v>
      </c>
      <c r="I38" s="200">
        <f>$H38*0.20</f>
        <v>24499</v>
      </c>
      <c r="J38" s="203">
        <f>sum($H38:$I38)</f>
        <v>146994</v>
      </c>
    </row>
    <row r="39" spans="1:66">
      <c r="B39" s="198" t="s">
        <v>142</v>
      </c>
      <c r="C39" s="186" t="s">
        <v>88</v>
      </c>
      <c r="D39" s="186">
        <v>2443.0</v>
      </c>
      <c r="E39" s="186" t="s">
        <v>138</v>
      </c>
      <c r="F39" s="188">
        <v>28.0</v>
      </c>
      <c r="G39" s="201">
        <f>$D39*$F39</f>
        <v>68404</v>
      </c>
      <c r="H39" s="201"/>
      <c r="I39" s="201"/>
      <c r="J39" s="204"/>
    </row>
    <row r="40" spans="1:66">
      <c r="B40" s="198" t="s">
        <v>142</v>
      </c>
      <c r="C40" s="186" t="s">
        <v>131</v>
      </c>
      <c r="D40" s="186">
        <v>256.0</v>
      </c>
      <c r="E40" s="186" t="s">
        <v>138</v>
      </c>
      <c r="F40" s="188">
        <v>22.0</v>
      </c>
      <c r="G40" s="201">
        <f>$D40*$F40</f>
        <v>5632</v>
      </c>
      <c r="H40" s="201"/>
      <c r="I40" s="201"/>
      <c r="J40" s="204"/>
    </row>
    <row r="41" spans="1:66">
      <c r="B41" s="198" t="s">
        <v>142</v>
      </c>
      <c r="C41" s="186" t="s">
        <v>132</v>
      </c>
      <c r="D41" s="186">
        <v>905.0</v>
      </c>
      <c r="E41" s="186" t="s">
        <v>138</v>
      </c>
      <c r="F41" s="188">
        <v>15.0</v>
      </c>
      <c r="G41" s="201">
        <f>$D41*$F41</f>
        <v>13575</v>
      </c>
      <c r="H41" s="201"/>
      <c r="I41" s="201"/>
      <c r="J41" s="204"/>
    </row>
    <row r="42" spans="1:66">
      <c r="B42" s="198" t="s">
        <v>142</v>
      </c>
      <c r="C42" s="186" t="s">
        <v>133</v>
      </c>
      <c r="D42" s="186">
        <v>277.0</v>
      </c>
      <c r="E42" s="186" t="s">
        <v>138</v>
      </c>
      <c r="F42" s="188">
        <v>8.0</v>
      </c>
      <c r="G42" s="201">
        <f>$D42*$F42</f>
        <v>2216</v>
      </c>
      <c r="H42" s="201"/>
      <c r="I42" s="201"/>
      <c r="J42" s="204"/>
    </row>
    <row r="43" spans="1:66">
      <c r="B43" s="198" t="s">
        <v>142</v>
      </c>
      <c r="C43" s="186" t="s">
        <v>105</v>
      </c>
      <c r="D43" s="186">
        <v>1296.0</v>
      </c>
      <c r="E43" s="186" t="s">
        <v>138</v>
      </c>
      <c r="F43" s="188">
        <v>8.0</v>
      </c>
      <c r="G43" s="201">
        <f>$D43*$F43</f>
        <v>10368</v>
      </c>
      <c r="H43" s="201"/>
      <c r="I43" s="201"/>
      <c r="J43" s="204"/>
    </row>
    <row r="44" spans="1:66">
      <c r="B44" s="198" t="s">
        <v>142</v>
      </c>
      <c r="C44" s="186" t="s">
        <v>109</v>
      </c>
      <c r="D44" s="186">
        <v>44.0</v>
      </c>
      <c r="E44" s="186" t="s">
        <v>138</v>
      </c>
      <c r="F44" s="188">
        <v>0.0</v>
      </c>
      <c r="G44" s="201">
        <f>$D44*$F44</f>
        <v>0</v>
      </c>
      <c r="H44" s="201"/>
      <c r="I44" s="201"/>
      <c r="J44" s="204"/>
    </row>
    <row r="45" spans="1:66">
      <c r="B45" s="198" t="s">
        <v>142</v>
      </c>
      <c r="C45" s="186" t="s">
        <v>134</v>
      </c>
      <c r="D45" s="187">
        <v>2.0</v>
      </c>
      <c r="E45" s="186" t="s">
        <v>130</v>
      </c>
      <c r="F45" s="188">
        <v>5800.0</v>
      </c>
      <c r="G45" s="201">
        <f>$D45*$F45</f>
        <v>11600</v>
      </c>
      <c r="H45" s="201"/>
      <c r="I45" s="201"/>
      <c r="J45" s="204"/>
    </row>
    <row r="46" spans="1:66">
      <c r="B46" s="198" t="s">
        <v>142</v>
      </c>
      <c r="C46" s="186" t="s">
        <v>135</v>
      </c>
      <c r="D46" s="187">
        <v>1.0</v>
      </c>
      <c r="E46" s="186" t="s">
        <v>130</v>
      </c>
      <c r="F46" s="188">
        <v>5800.0</v>
      </c>
      <c r="G46" s="201">
        <f>$D46*$F46</f>
        <v>5800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137</v>
      </c>
      <c r="D48" s="187">
        <v>0</v>
      </c>
      <c r="E48" s="186" t="s">
        <v>130</v>
      </c>
      <c r="F48" s="188">
        <v>5800.0</v>
      </c>
      <c r="G48" s="201">
        <f>$D48*$F48</f>
        <v>0</v>
      </c>
      <c r="H48" s="201"/>
      <c r="I48" s="201"/>
      <c r="J48" s="204"/>
    </row>
    <row r="49" spans="1:66">
      <c r="B49" s="199" t="s">
        <v>142</v>
      </c>
      <c r="C49" s="189" t="s">
        <v>139</v>
      </c>
      <c r="D49" s="190">
        <v>0</v>
      </c>
      <c r="E49" s="189" t="s">
        <v>130</v>
      </c>
      <c r="F49" s="191">
        <v>5290.0</v>
      </c>
      <c r="G49" s="202">
        <f>$D49*$F49</f>
        <v>0</v>
      </c>
      <c r="H49" s="202"/>
      <c r="I49" s="202"/>
      <c r="J49" s="205"/>
    </row>
    <row r="50" spans="1:66">
      <c r="B50" s="197" t="s">
        <v>143</v>
      </c>
      <c r="C50" s="183" t="s">
        <v>129</v>
      </c>
      <c r="D50" s="184">
        <v>1.0</v>
      </c>
      <c r="E50" s="183" t="s">
        <v>130</v>
      </c>
      <c r="F50" s="185">
        <v>4900.0</v>
      </c>
      <c r="G50" s="200">
        <f>$D50*$F50</f>
        <v>4900</v>
      </c>
      <c r="H50" s="200">
        <f>sum($G50:$G61)</f>
        <v>89565</v>
      </c>
      <c r="I50" s="200">
        <f>$H50*0.20</f>
        <v>17913</v>
      </c>
      <c r="J50" s="203">
        <f>sum($H50:$I50)</f>
        <v>107478</v>
      </c>
    </row>
    <row r="51" spans="1:66">
      <c r="B51" s="198" t="s">
        <v>143</v>
      </c>
      <c r="C51" s="186" t="s">
        <v>88</v>
      </c>
      <c r="D51" s="186">
        <v>2245.0</v>
      </c>
      <c r="E51" s="186" t="s">
        <v>138</v>
      </c>
      <c r="F51" s="188">
        <v>21.0</v>
      </c>
      <c r="G51" s="201">
        <f>$D51*$F51</f>
        <v>47145</v>
      </c>
      <c r="H51" s="201"/>
      <c r="I51" s="201"/>
      <c r="J51" s="204"/>
    </row>
    <row r="52" spans="1:66">
      <c r="B52" s="198" t="s">
        <v>143</v>
      </c>
      <c r="C52" s="186" t="s">
        <v>131</v>
      </c>
      <c r="D52" s="186">
        <v>280.0</v>
      </c>
      <c r="E52" s="186" t="s">
        <v>138</v>
      </c>
      <c r="F52" s="188">
        <v>17.0</v>
      </c>
      <c r="G52" s="201">
        <f>$D52*$F52</f>
        <v>4760</v>
      </c>
      <c r="H52" s="201"/>
      <c r="I52" s="201"/>
      <c r="J52" s="204"/>
    </row>
    <row r="53" spans="1:66">
      <c r="B53" s="198" t="s">
        <v>143</v>
      </c>
      <c r="C53" s="186" t="s">
        <v>132</v>
      </c>
      <c r="D53" s="186">
        <v>1068.0</v>
      </c>
      <c r="E53" s="186" t="s">
        <v>138</v>
      </c>
      <c r="F53" s="188">
        <v>12.0</v>
      </c>
      <c r="G53" s="201">
        <f>$D53*$F53</f>
        <v>12816</v>
      </c>
      <c r="H53" s="201"/>
      <c r="I53" s="201"/>
      <c r="J53" s="204"/>
    </row>
    <row r="54" spans="1:66">
      <c r="B54" s="198" t="s">
        <v>143</v>
      </c>
      <c r="C54" s="186" t="s">
        <v>133</v>
      </c>
      <c r="D54" s="186">
        <v>311.0</v>
      </c>
      <c r="E54" s="186" t="s">
        <v>138</v>
      </c>
      <c r="F54" s="188">
        <v>6.0</v>
      </c>
      <c r="G54" s="201">
        <f>$D54*$F54</f>
        <v>1866</v>
      </c>
      <c r="H54" s="201"/>
      <c r="I54" s="201"/>
      <c r="J54" s="204"/>
    </row>
    <row r="55" spans="1:66">
      <c r="B55" s="198" t="s">
        <v>143</v>
      </c>
      <c r="C55" s="186" t="s">
        <v>105</v>
      </c>
      <c r="D55" s="186">
        <v>1263.0</v>
      </c>
      <c r="E55" s="186" t="s">
        <v>138</v>
      </c>
      <c r="F55" s="188">
        <v>6.0</v>
      </c>
      <c r="G55" s="201">
        <f>$D55*$F55</f>
        <v>7578</v>
      </c>
      <c r="H55" s="201"/>
      <c r="I55" s="201"/>
      <c r="J55" s="204"/>
    </row>
    <row r="56" spans="1:66">
      <c r="B56" s="198" t="s">
        <v>143</v>
      </c>
      <c r="C56" s="186" t="s">
        <v>109</v>
      </c>
      <c r="D56" s="186">
        <v>54.0</v>
      </c>
      <c r="E56" s="186" t="s">
        <v>138</v>
      </c>
      <c r="F56" s="188">
        <v>0.0</v>
      </c>
      <c r="G56" s="201">
        <f>$D56*$F56</f>
        <v>0</v>
      </c>
      <c r="H56" s="201"/>
      <c r="I56" s="201"/>
      <c r="J56" s="204"/>
    </row>
    <row r="57" spans="1:66">
      <c r="B57" s="198" t="s">
        <v>143</v>
      </c>
      <c r="C57" s="186" t="s">
        <v>134</v>
      </c>
      <c r="D57" s="187">
        <v>2.0</v>
      </c>
      <c r="E57" s="186" t="s">
        <v>130</v>
      </c>
      <c r="F57" s="188">
        <v>3500.0</v>
      </c>
      <c r="G57" s="201">
        <f>$D57*$F57</f>
        <v>7000</v>
      </c>
      <c r="H57" s="201"/>
      <c r="I57" s="201"/>
      <c r="J57" s="204"/>
    </row>
    <row r="58" spans="1:66">
      <c r="B58" s="198" t="s">
        <v>143</v>
      </c>
      <c r="C58" s="186" t="s">
        <v>135</v>
      </c>
      <c r="D58" s="187">
        <v>1.0</v>
      </c>
      <c r="E58" s="186" t="s">
        <v>130</v>
      </c>
      <c r="F58" s="188">
        <v>3500.0</v>
      </c>
      <c r="G58" s="201">
        <f>$D58*$F58</f>
        <v>3500</v>
      </c>
      <c r="H58" s="201"/>
      <c r="I58" s="201"/>
      <c r="J58" s="204"/>
    </row>
    <row r="59" spans="1:66">
      <c r="B59" s="198" t="s">
        <v>143</v>
      </c>
      <c r="C59" s="186" t="s">
        <v>136</v>
      </c>
      <c r="D59" s="187">
        <v>0</v>
      </c>
      <c r="E59" s="186" t="s">
        <v>130</v>
      </c>
      <c r="F59" s="188">
        <v>4900.0</v>
      </c>
      <c r="G59" s="201">
        <f>$D59*$F59</f>
        <v>0</v>
      </c>
      <c r="H59" s="201"/>
      <c r="I59" s="201"/>
      <c r="J59" s="204"/>
    </row>
    <row r="60" spans="1:66">
      <c r="B60" s="198" t="s">
        <v>143</v>
      </c>
      <c r="C60" s="186" t="s">
        <v>137</v>
      </c>
      <c r="D60" s="187">
        <v>0</v>
      </c>
      <c r="E60" s="186" t="s">
        <v>130</v>
      </c>
      <c r="F60" s="188">
        <v>3500.0</v>
      </c>
      <c r="G60" s="201">
        <f>$D60*$F60</f>
        <v>0</v>
      </c>
      <c r="H60" s="201"/>
      <c r="I60" s="201"/>
      <c r="J60" s="204"/>
    </row>
    <row r="61" spans="1:66">
      <c r="B61" s="199" t="s">
        <v>143</v>
      </c>
      <c r="C61" s="189" t="s">
        <v>139</v>
      </c>
      <c r="D61" s="190">
        <v>0</v>
      </c>
      <c r="E61" s="189" t="s">
        <v>130</v>
      </c>
      <c r="F61" s="191">
        <v>3680.0</v>
      </c>
      <c r="G61" s="202">
        <f>$D61*$F61</f>
        <v>0</v>
      </c>
      <c r="H61" s="202"/>
      <c r="I61" s="202"/>
      <c r="J61" s="205"/>
    </row>
    <row r="62" spans="1:66">
      <c r="B62" s="197" t="s">
        <v>144</v>
      </c>
      <c r="C62" s="183" t="s">
        <v>129</v>
      </c>
      <c r="D62" s="184">
        <v>1.0</v>
      </c>
      <c r="E62" s="183" t="s">
        <v>130</v>
      </c>
      <c r="F62" s="185">
        <v>4900.0</v>
      </c>
      <c r="G62" s="200">
        <f>$D62*$F62</f>
        <v>4900</v>
      </c>
      <c r="H62" s="200">
        <f>sum($G62:$G73)</f>
        <v>127892</v>
      </c>
      <c r="I62" s="200">
        <f>$H62*0.20</f>
        <v>25578.4</v>
      </c>
      <c r="J62" s="203">
        <f>sum($H62:$I62)</f>
        <v>153470.4</v>
      </c>
    </row>
    <row r="63" spans="1:66">
      <c r="B63" s="198" t="s">
        <v>144</v>
      </c>
      <c r="C63" s="186" t="s">
        <v>88</v>
      </c>
      <c r="D63" s="186">
        <v>2270.0</v>
      </c>
      <c r="E63" s="186" t="s">
        <v>138</v>
      </c>
      <c r="F63" s="188">
        <v>28.0</v>
      </c>
      <c r="G63" s="201">
        <f>$D63*$F63</f>
        <v>63560</v>
      </c>
      <c r="H63" s="201"/>
      <c r="I63" s="201"/>
      <c r="J63" s="204"/>
    </row>
    <row r="64" spans="1:66">
      <c r="B64" s="198" t="s">
        <v>144</v>
      </c>
      <c r="C64" s="186" t="s">
        <v>131</v>
      </c>
      <c r="D64" s="186">
        <v>257.0</v>
      </c>
      <c r="E64" s="186" t="s">
        <v>138</v>
      </c>
      <c r="F64" s="188">
        <v>22.0</v>
      </c>
      <c r="G64" s="201">
        <f>$D64*$F64</f>
        <v>5654</v>
      </c>
      <c r="H64" s="201"/>
      <c r="I64" s="201"/>
      <c r="J64" s="204"/>
    </row>
    <row r="65" spans="1:66">
      <c r="B65" s="198" t="s">
        <v>144</v>
      </c>
      <c r="C65" s="186" t="s">
        <v>132</v>
      </c>
      <c r="D65" s="186">
        <v>1398.0</v>
      </c>
      <c r="E65" s="186" t="s">
        <v>138</v>
      </c>
      <c r="F65" s="188">
        <v>15.0</v>
      </c>
      <c r="G65" s="201">
        <f>$D65*$F65</f>
        <v>20970</v>
      </c>
      <c r="H65" s="201"/>
      <c r="I65" s="201"/>
      <c r="J65" s="204"/>
    </row>
    <row r="66" spans="1:66">
      <c r="B66" s="198" t="s">
        <v>144</v>
      </c>
      <c r="C66" s="186" t="s">
        <v>133</v>
      </c>
      <c r="D66" s="186">
        <v>358.0</v>
      </c>
      <c r="E66" s="186" t="s">
        <v>138</v>
      </c>
      <c r="F66" s="188">
        <v>8.0</v>
      </c>
      <c r="G66" s="201">
        <f>$D66*$F66</f>
        <v>2864</v>
      </c>
      <c r="H66" s="201"/>
      <c r="I66" s="201"/>
      <c r="J66" s="204"/>
    </row>
    <row r="67" spans="1:66">
      <c r="B67" s="198" t="s">
        <v>144</v>
      </c>
      <c r="C67" s="186" t="s">
        <v>105</v>
      </c>
      <c r="D67" s="186">
        <v>1568.0</v>
      </c>
      <c r="E67" s="186" t="s">
        <v>138</v>
      </c>
      <c r="F67" s="188">
        <v>8.0</v>
      </c>
      <c r="G67" s="201">
        <f>$D67*$F67</f>
        <v>12544</v>
      </c>
      <c r="H67" s="201"/>
      <c r="I67" s="201"/>
      <c r="J67" s="204"/>
    </row>
    <row r="68" spans="1:66">
      <c r="B68" s="198" t="s">
        <v>144</v>
      </c>
      <c r="C68" s="186" t="s">
        <v>109</v>
      </c>
      <c r="D68" s="186">
        <v>45.0</v>
      </c>
      <c r="E68" s="186" t="s">
        <v>138</v>
      </c>
      <c r="F68" s="188">
        <v>0.0</v>
      </c>
      <c r="G68" s="201">
        <f>$D68*$F68</f>
        <v>0</v>
      </c>
      <c r="H68" s="201"/>
      <c r="I68" s="201"/>
      <c r="J68" s="204"/>
    </row>
    <row r="69" spans="1:66">
      <c r="B69" s="198" t="s">
        <v>144</v>
      </c>
      <c r="C69" s="186" t="s">
        <v>134</v>
      </c>
      <c r="D69" s="187">
        <v>2.0</v>
      </c>
      <c r="E69" s="186" t="s">
        <v>130</v>
      </c>
      <c r="F69" s="188">
        <v>5800.0</v>
      </c>
      <c r="G69" s="201">
        <f>$D69*$F69</f>
        <v>11600</v>
      </c>
      <c r="H69" s="201"/>
      <c r="I69" s="201"/>
      <c r="J69" s="204"/>
    </row>
    <row r="70" spans="1:66">
      <c r="B70" s="198" t="s">
        <v>144</v>
      </c>
      <c r="C70" s="186" t="s">
        <v>135</v>
      </c>
      <c r="D70" s="187">
        <v>1.0</v>
      </c>
      <c r="E70" s="186" t="s">
        <v>130</v>
      </c>
      <c r="F70" s="188">
        <v>5800.0</v>
      </c>
      <c r="G70" s="201">
        <f>$D70*$F70</f>
        <v>5800</v>
      </c>
      <c r="H70" s="201"/>
      <c r="I70" s="201"/>
      <c r="J70" s="204"/>
    </row>
    <row r="71" spans="1:66">
      <c r="B71" s="198" t="s">
        <v>144</v>
      </c>
      <c r="C71" s="186" t="s">
        <v>136</v>
      </c>
      <c r="D71" s="187">
        <v>0</v>
      </c>
      <c r="E71" s="186" t="s">
        <v>130</v>
      </c>
      <c r="F71" s="188">
        <v>4900.0</v>
      </c>
      <c r="G71" s="201">
        <f>$D71*$F71</f>
        <v>0</v>
      </c>
      <c r="H71" s="201"/>
      <c r="I71" s="201"/>
      <c r="J71" s="204"/>
    </row>
    <row r="72" spans="1:66">
      <c r="B72" s="198" t="s">
        <v>144</v>
      </c>
      <c r="C72" s="186" t="s">
        <v>137</v>
      </c>
      <c r="D72" s="187">
        <v>0</v>
      </c>
      <c r="E72" s="186" t="s">
        <v>130</v>
      </c>
      <c r="F72" s="188">
        <v>5800.0</v>
      </c>
      <c r="G72" s="201">
        <f>$D72*$F72</f>
        <v>0</v>
      </c>
      <c r="H72" s="201"/>
      <c r="I72" s="201"/>
      <c r="J72" s="204"/>
    </row>
    <row r="73" spans="1:66">
      <c r="B73" s="199" t="s">
        <v>144</v>
      </c>
      <c r="C73" s="189" t="s">
        <v>139</v>
      </c>
      <c r="D73" s="190">
        <v>0</v>
      </c>
      <c r="E73" s="189" t="s">
        <v>130</v>
      </c>
      <c r="F73" s="191">
        <v>5290.0</v>
      </c>
      <c r="G73" s="202">
        <f>$D73*$F73</f>
        <v>0</v>
      </c>
      <c r="H73" s="202"/>
      <c r="I73" s="202"/>
      <c r="J73" s="205"/>
    </row>
    <row r="74" spans="1:66">
      <c r="B74" s="197" t="s">
        <v>145</v>
      </c>
      <c r="C74" s="183" t="s">
        <v>129</v>
      </c>
      <c r="D74" s="184">
        <v>1.0</v>
      </c>
      <c r="E74" s="183" t="s">
        <v>130</v>
      </c>
      <c r="F74" s="185">
        <v>4900.0</v>
      </c>
      <c r="G74" s="200">
        <f>$D74*$F74</f>
        <v>4900</v>
      </c>
      <c r="H74" s="200">
        <f>sum($G74:$G85)</f>
        <v>111585</v>
      </c>
      <c r="I74" s="200">
        <f>$H74*0.20</f>
        <v>22317</v>
      </c>
      <c r="J74" s="203">
        <f>sum($H74:$I74)</f>
        <v>133902</v>
      </c>
    </row>
    <row r="75" spans="1:66">
      <c r="B75" s="198" t="s">
        <v>145</v>
      </c>
      <c r="C75" s="186" t="s">
        <v>88</v>
      </c>
      <c r="D75" s="186">
        <v>2445.0</v>
      </c>
      <c r="E75" s="186" t="s">
        <v>138</v>
      </c>
      <c r="F75" s="188">
        <v>24.0</v>
      </c>
      <c r="G75" s="201">
        <f>$D75*$F75</f>
        <v>58680</v>
      </c>
      <c r="H75" s="201"/>
      <c r="I75" s="201"/>
      <c r="J75" s="204"/>
    </row>
    <row r="76" spans="1:66">
      <c r="B76" s="198" t="s">
        <v>145</v>
      </c>
      <c r="C76" s="186" t="s">
        <v>131</v>
      </c>
      <c r="D76" s="186">
        <v>263.0</v>
      </c>
      <c r="E76" s="186" t="s">
        <v>138</v>
      </c>
      <c r="F76" s="188">
        <v>19.0</v>
      </c>
      <c r="G76" s="201">
        <f>$D76*$F76</f>
        <v>4997</v>
      </c>
      <c r="H76" s="201"/>
      <c r="I76" s="201"/>
      <c r="J76" s="204"/>
    </row>
    <row r="77" spans="1:66">
      <c r="B77" s="198" t="s">
        <v>145</v>
      </c>
      <c r="C77" s="186" t="s">
        <v>132</v>
      </c>
      <c r="D77" s="186">
        <v>1207.0</v>
      </c>
      <c r="E77" s="186" t="s">
        <v>138</v>
      </c>
      <c r="F77" s="188">
        <v>13.0</v>
      </c>
      <c r="G77" s="201">
        <f>$D77*$F77</f>
        <v>15691</v>
      </c>
      <c r="H77" s="201"/>
      <c r="I77" s="201"/>
      <c r="J77" s="204"/>
    </row>
    <row r="78" spans="1:66">
      <c r="B78" s="198" t="s">
        <v>145</v>
      </c>
      <c r="C78" s="186" t="s">
        <v>133</v>
      </c>
      <c r="D78" s="186">
        <v>373.0</v>
      </c>
      <c r="E78" s="186" t="s">
        <v>138</v>
      </c>
      <c r="F78" s="188">
        <v>7.0</v>
      </c>
      <c r="G78" s="201">
        <f>$D78*$F78</f>
        <v>2611</v>
      </c>
      <c r="H78" s="201"/>
      <c r="I78" s="201"/>
      <c r="J78" s="204"/>
    </row>
    <row r="79" spans="1:66">
      <c r="B79" s="198" t="s">
        <v>145</v>
      </c>
      <c r="C79" s="186" t="s">
        <v>105</v>
      </c>
      <c r="D79" s="186">
        <v>1558.0</v>
      </c>
      <c r="E79" s="186" t="s">
        <v>138</v>
      </c>
      <c r="F79" s="188">
        <v>7.0</v>
      </c>
      <c r="G79" s="201">
        <f>$D79*$F79</f>
        <v>10906</v>
      </c>
      <c r="H79" s="201"/>
      <c r="I79" s="201"/>
      <c r="J79" s="204"/>
    </row>
    <row r="80" spans="1:66">
      <c r="B80" s="198" t="s">
        <v>145</v>
      </c>
      <c r="C80" s="186" t="s">
        <v>109</v>
      </c>
      <c r="D80" s="186">
        <v>50.0</v>
      </c>
      <c r="E80" s="186" t="s">
        <v>138</v>
      </c>
      <c r="F80" s="188">
        <v>0.0</v>
      </c>
      <c r="G80" s="201">
        <f>$D80*$F80</f>
        <v>0</v>
      </c>
      <c r="H80" s="201"/>
      <c r="I80" s="201"/>
      <c r="J80" s="204"/>
    </row>
    <row r="81" spans="1:66">
      <c r="B81" s="198" t="s">
        <v>145</v>
      </c>
      <c r="C81" s="186" t="s">
        <v>134</v>
      </c>
      <c r="D81" s="187">
        <v>2.0</v>
      </c>
      <c r="E81" s="186" t="s">
        <v>130</v>
      </c>
      <c r="F81" s="188">
        <v>4600.0</v>
      </c>
      <c r="G81" s="201">
        <f>$D81*$F81</f>
        <v>9200</v>
      </c>
      <c r="H81" s="201"/>
      <c r="I81" s="201"/>
      <c r="J81" s="204"/>
    </row>
    <row r="82" spans="1:66">
      <c r="B82" s="198" t="s">
        <v>145</v>
      </c>
      <c r="C82" s="186" t="s">
        <v>135</v>
      </c>
      <c r="D82" s="187">
        <v>1.0</v>
      </c>
      <c r="E82" s="186" t="s">
        <v>130</v>
      </c>
      <c r="F82" s="188">
        <v>4600.0</v>
      </c>
      <c r="G82" s="201">
        <f>$D82*$F82</f>
        <v>4600</v>
      </c>
      <c r="H82" s="201"/>
      <c r="I82" s="201"/>
      <c r="J82" s="204"/>
    </row>
    <row r="83" spans="1:66">
      <c r="B83" s="198" t="s">
        <v>145</v>
      </c>
      <c r="C83" s="186" t="s">
        <v>136</v>
      </c>
      <c r="D83" s="187">
        <v>0</v>
      </c>
      <c r="E83" s="186" t="s">
        <v>130</v>
      </c>
      <c r="F83" s="188">
        <v>4900.0</v>
      </c>
      <c r="G83" s="201">
        <f>$D83*$F83</f>
        <v>0</v>
      </c>
      <c r="H83" s="201"/>
      <c r="I83" s="201"/>
      <c r="J83" s="204"/>
    </row>
    <row r="84" spans="1:66">
      <c r="B84" s="198" t="s">
        <v>145</v>
      </c>
      <c r="C84" s="186" t="s">
        <v>137</v>
      </c>
      <c r="D84" s="187">
        <v>0</v>
      </c>
      <c r="E84" s="186" t="s">
        <v>130</v>
      </c>
      <c r="F84" s="188">
        <v>4600.0</v>
      </c>
      <c r="G84" s="201">
        <f>$D84*$F84</f>
        <v>0</v>
      </c>
      <c r="H84" s="201"/>
      <c r="I84" s="201"/>
      <c r="J84" s="204"/>
    </row>
    <row r="85" spans="1:66">
      <c r="B85" s="199" t="s">
        <v>145</v>
      </c>
      <c r="C85" s="189" t="s">
        <v>139</v>
      </c>
      <c r="D85" s="190">
        <v>0</v>
      </c>
      <c r="E85" s="189" t="s">
        <v>130</v>
      </c>
      <c r="F85" s="191">
        <v>4450.0</v>
      </c>
      <c r="G85" s="202">
        <f>$D85*$F85</f>
        <v>0</v>
      </c>
      <c r="H85" s="202"/>
      <c r="I85" s="202"/>
      <c r="J85" s="205"/>
    </row>
    <row r="86" spans="1:66">
      <c r="B86" s="197" t="s">
        <v>146</v>
      </c>
      <c r="C86" s="183" t="s">
        <v>129</v>
      </c>
      <c r="D86" s="184">
        <v>1.0</v>
      </c>
      <c r="E86" s="183" t="s">
        <v>130</v>
      </c>
      <c r="F86" s="185">
        <v>4900.0</v>
      </c>
      <c r="G86" s="200">
        <f>$D86*$F86</f>
        <v>4900</v>
      </c>
      <c r="H86" s="200">
        <f>sum($G86:$G96)</f>
        <v>117726</v>
      </c>
      <c r="I86" s="200">
        <f>$H86*0.20</f>
        <v>23545.2</v>
      </c>
      <c r="J86" s="203">
        <f>sum($H86:$I86)</f>
        <v>141271.2</v>
      </c>
    </row>
    <row r="87" spans="1:66">
      <c r="B87" s="198" t="s">
        <v>146</v>
      </c>
      <c r="C87" s="186" t="s">
        <v>88</v>
      </c>
      <c r="D87" s="186">
        <v>4460.0</v>
      </c>
      <c r="E87" s="186" t="s">
        <v>138</v>
      </c>
      <c r="F87" s="188">
        <v>18.0</v>
      </c>
      <c r="G87" s="201">
        <f>$D87*$F87</f>
        <v>80280</v>
      </c>
      <c r="H87" s="201"/>
      <c r="I87" s="201"/>
      <c r="J87" s="204"/>
    </row>
    <row r="88" spans="1:66">
      <c r="B88" s="198" t="s">
        <v>146</v>
      </c>
      <c r="C88" s="186" t="s">
        <v>131</v>
      </c>
      <c r="D88" s="186">
        <v>109.0</v>
      </c>
      <c r="E88" s="186" t="s">
        <v>138</v>
      </c>
      <c r="F88" s="188">
        <v>14.0</v>
      </c>
      <c r="G88" s="201">
        <f>$D88*$F88</f>
        <v>1526</v>
      </c>
      <c r="H88" s="201"/>
      <c r="I88" s="201"/>
      <c r="J88" s="204"/>
    </row>
    <row r="89" spans="1:66">
      <c r="B89" s="198" t="s">
        <v>146</v>
      </c>
      <c r="C89" s="186" t="s">
        <v>132</v>
      </c>
      <c r="D89" s="186">
        <v>0</v>
      </c>
      <c r="E89" s="186" t="s">
        <v>138</v>
      </c>
      <c r="F89" s="188">
        <v>11.0</v>
      </c>
      <c r="G89" s="201">
        <f>$D89*$F89</f>
        <v>0</v>
      </c>
      <c r="H89" s="201"/>
      <c r="I89" s="201"/>
      <c r="J89" s="204"/>
    </row>
    <row r="90" spans="1:66">
      <c r="B90" s="198" t="s">
        <v>146</v>
      </c>
      <c r="C90" s="186" t="s">
        <v>105</v>
      </c>
      <c r="D90" s="186">
        <v>2544.0</v>
      </c>
      <c r="E90" s="186" t="s">
        <v>138</v>
      </c>
      <c r="F90" s="188">
        <v>5.0</v>
      </c>
      <c r="G90" s="201">
        <f>$D90*$F90</f>
        <v>12720</v>
      </c>
      <c r="H90" s="201"/>
      <c r="I90" s="201"/>
      <c r="J90" s="204"/>
    </row>
    <row r="91" spans="1:66">
      <c r="B91" s="198" t="s">
        <v>146</v>
      </c>
      <c r="C91" s="186" t="s">
        <v>133</v>
      </c>
      <c r="D91" s="186">
        <v>0</v>
      </c>
      <c r="E91" s="186" t="s">
        <v>138</v>
      </c>
      <c r="F91" s="188">
        <v>5.0</v>
      </c>
      <c r="G91" s="201">
        <f>$D91*$F91</f>
        <v>0</v>
      </c>
      <c r="H91" s="201"/>
      <c r="I91" s="201"/>
      <c r="J91" s="204"/>
    </row>
    <row r="92" spans="1:66">
      <c r="B92" s="198" t="s">
        <v>146</v>
      </c>
      <c r="C92" s="186" t="s">
        <v>109</v>
      </c>
      <c r="D92" s="186">
        <v>0</v>
      </c>
      <c r="E92" s="186" t="s">
        <v>138</v>
      </c>
      <c r="F92" s="188">
        <v>0.0</v>
      </c>
      <c r="G92" s="201">
        <f>$D92*$F92</f>
        <v>0</v>
      </c>
      <c r="H92" s="201"/>
      <c r="I92" s="201"/>
      <c r="J92" s="204"/>
    </row>
    <row r="93" spans="1:66">
      <c r="B93" s="198" t="s">
        <v>146</v>
      </c>
      <c r="C93" s="186" t="s">
        <v>134</v>
      </c>
      <c r="D93" s="187">
        <v>2.0</v>
      </c>
      <c r="E93" s="186" t="s">
        <v>130</v>
      </c>
      <c r="F93" s="188">
        <v>6100.0</v>
      </c>
      <c r="G93" s="201">
        <f>$D93*$F93</f>
        <v>12200</v>
      </c>
      <c r="H93" s="201"/>
      <c r="I93" s="201"/>
      <c r="J93" s="204"/>
    </row>
    <row r="94" spans="1:66">
      <c r="B94" s="198" t="s">
        <v>146</v>
      </c>
      <c r="C94" s="186" t="s">
        <v>135</v>
      </c>
      <c r="D94" s="187">
        <v>1.0</v>
      </c>
      <c r="E94" s="186" t="s">
        <v>130</v>
      </c>
      <c r="F94" s="188">
        <v>6100.0</v>
      </c>
      <c r="G94" s="201">
        <f>$D94*$F94</f>
        <v>6100</v>
      </c>
      <c r="H94" s="201"/>
      <c r="I94" s="201"/>
      <c r="J94" s="204"/>
    </row>
    <row r="95" spans="1:66">
      <c r="B95" s="198" t="s">
        <v>146</v>
      </c>
      <c r="C95" s="186" t="s">
        <v>136</v>
      </c>
      <c r="D95" s="187">
        <v>0</v>
      </c>
      <c r="E95" s="186" t="s">
        <v>130</v>
      </c>
      <c r="F95" s="188">
        <v>4900.0</v>
      </c>
      <c r="G95" s="201">
        <f>$D95*$F95</f>
        <v>0</v>
      </c>
      <c r="H95" s="201"/>
      <c r="I95" s="201"/>
      <c r="J95" s="204"/>
    </row>
    <row r="96" spans="1:66">
      <c r="B96" s="199" t="s">
        <v>146</v>
      </c>
      <c r="C96" s="189" t="s">
        <v>137</v>
      </c>
      <c r="D96" s="190">
        <v>0</v>
      </c>
      <c r="E96" s="189" t="s">
        <v>130</v>
      </c>
      <c r="F96" s="191">
        <v>6100.0</v>
      </c>
      <c r="G96" s="202">
        <f>$D96*$F96</f>
        <v>0</v>
      </c>
      <c r="H96" s="202"/>
      <c r="I96" s="202"/>
      <c r="J96" s="205"/>
    </row>
    <row r="97" spans="1:66">
      <c r="B97" s="197" t="s">
        <v>58</v>
      </c>
      <c r="C97" s="183" t="s">
        <v>129</v>
      </c>
      <c r="D97" s="184">
        <v>1.0</v>
      </c>
      <c r="E97" s="183" t="s">
        <v>130</v>
      </c>
      <c r="F97" s="185">
        <v>4900.0</v>
      </c>
      <c r="G97" s="200">
        <f>$D97*$F97</f>
        <v>4900</v>
      </c>
      <c r="H97" s="200">
        <f>sum($G97:$G108)</f>
        <v>200748</v>
      </c>
      <c r="I97" s="200">
        <f>$H97*0.20</f>
        <v>40149.6</v>
      </c>
      <c r="J97" s="203">
        <f>sum($H97:$I97)</f>
        <v>240897.6</v>
      </c>
    </row>
    <row r="98" spans="1:66">
      <c r="B98" s="198" t="s">
        <v>58</v>
      </c>
      <c r="C98" s="186" t="s">
        <v>88</v>
      </c>
      <c r="D98" s="186">
        <v>9788.0</v>
      </c>
      <c r="E98" s="186" t="s">
        <v>138</v>
      </c>
      <c r="F98" s="188">
        <v>16.0</v>
      </c>
      <c r="G98" s="201">
        <f>$D98*$F98</f>
        <v>156608</v>
      </c>
      <c r="H98" s="201"/>
      <c r="I98" s="201"/>
      <c r="J98" s="204"/>
    </row>
    <row r="99" spans="1:66">
      <c r="B99" s="198" t="s">
        <v>58</v>
      </c>
      <c r="C99" s="186" t="s">
        <v>131</v>
      </c>
      <c r="D99" s="186">
        <v>0</v>
      </c>
      <c r="E99" s="186" t="s">
        <v>138</v>
      </c>
      <c r="F99" s="188">
        <v>13.0</v>
      </c>
      <c r="G99" s="201">
        <f>$D99*$F99</f>
        <v>0</v>
      </c>
      <c r="H99" s="201"/>
      <c r="I99" s="201"/>
      <c r="J99" s="204"/>
    </row>
    <row r="100" spans="1:66">
      <c r="B100" s="198" t="s">
        <v>58</v>
      </c>
      <c r="C100" s="186" t="s">
        <v>132</v>
      </c>
      <c r="D100" s="186">
        <v>0</v>
      </c>
      <c r="E100" s="186" t="s">
        <v>138</v>
      </c>
      <c r="F100" s="188">
        <v>10.0</v>
      </c>
      <c r="G100" s="201">
        <f>$D100*$F100</f>
        <v>0</v>
      </c>
      <c r="H100" s="201"/>
      <c r="I100" s="201"/>
      <c r="J100" s="204"/>
    </row>
    <row r="101" spans="1:66">
      <c r="B101" s="198" t="s">
        <v>58</v>
      </c>
      <c r="C101" s="186" t="s">
        <v>133</v>
      </c>
      <c r="D101" s="186">
        <v>0</v>
      </c>
      <c r="E101" s="186" t="s">
        <v>138</v>
      </c>
      <c r="F101" s="188">
        <v>5.0</v>
      </c>
      <c r="G101" s="201">
        <f>$D101*$F101</f>
        <v>0</v>
      </c>
      <c r="H101" s="201"/>
      <c r="I101" s="201"/>
      <c r="J101" s="204"/>
    </row>
    <row r="102" spans="1:66">
      <c r="B102" s="198" t="s">
        <v>58</v>
      </c>
      <c r="C102" s="186" t="s">
        <v>105</v>
      </c>
      <c r="D102" s="186">
        <v>5088.0</v>
      </c>
      <c r="E102" s="186" t="s">
        <v>138</v>
      </c>
      <c r="F102" s="188">
        <v>5.0</v>
      </c>
      <c r="G102" s="201">
        <f>$D102*$F102</f>
        <v>25440</v>
      </c>
      <c r="H102" s="201"/>
      <c r="I102" s="201"/>
      <c r="J102" s="204"/>
    </row>
    <row r="103" spans="1:66">
      <c r="B103" s="198" t="s">
        <v>58</v>
      </c>
      <c r="C103" s="186" t="s">
        <v>109</v>
      </c>
      <c r="D103" s="186">
        <v>0</v>
      </c>
      <c r="E103" s="186" t="s">
        <v>138</v>
      </c>
      <c r="F103" s="188">
        <v>0.0</v>
      </c>
      <c r="G103" s="201">
        <f>$D103*$F103</f>
        <v>0</v>
      </c>
      <c r="H103" s="201"/>
      <c r="I103" s="201"/>
      <c r="J103" s="204"/>
    </row>
    <row r="104" spans="1:66">
      <c r="B104" s="198" t="s">
        <v>58</v>
      </c>
      <c r="C104" s="186" t="s">
        <v>134</v>
      </c>
      <c r="D104" s="187">
        <v>2.0</v>
      </c>
      <c r="E104" s="186" t="s">
        <v>130</v>
      </c>
      <c r="F104" s="188">
        <v>4600.0</v>
      </c>
      <c r="G104" s="201">
        <f>$D104*$F104</f>
        <v>9200</v>
      </c>
      <c r="H104" s="201"/>
      <c r="I104" s="201"/>
      <c r="J104" s="204"/>
    </row>
    <row r="105" spans="1:66">
      <c r="B105" s="198" t="s">
        <v>58</v>
      </c>
      <c r="C105" s="186" t="s">
        <v>135</v>
      </c>
      <c r="D105" s="187">
        <v>1.0</v>
      </c>
      <c r="E105" s="186" t="s">
        <v>130</v>
      </c>
      <c r="F105" s="188">
        <v>4600.0</v>
      </c>
      <c r="G105" s="201">
        <f>$D105*$F105</f>
        <v>4600</v>
      </c>
      <c r="H105" s="201"/>
      <c r="I105" s="201"/>
      <c r="J105" s="204"/>
    </row>
    <row r="106" spans="1:66">
      <c r="B106" s="198" t="s">
        <v>58</v>
      </c>
      <c r="C106" s="186" t="s">
        <v>136</v>
      </c>
      <c r="D106" s="187">
        <v>0</v>
      </c>
      <c r="E106" s="186" t="s">
        <v>130</v>
      </c>
      <c r="F106" s="188">
        <v>4900.0</v>
      </c>
      <c r="G106" s="201">
        <f>$D106*$F106</f>
        <v>0</v>
      </c>
      <c r="H106" s="201"/>
      <c r="I106" s="201"/>
      <c r="J106" s="204"/>
    </row>
    <row r="107" spans="1:66">
      <c r="B107" s="198" t="s">
        <v>58</v>
      </c>
      <c r="C107" s="186" t="s">
        <v>137</v>
      </c>
      <c r="D107" s="187">
        <v>0</v>
      </c>
      <c r="E107" s="186" t="s">
        <v>130</v>
      </c>
      <c r="F107" s="188">
        <v>4600.0</v>
      </c>
      <c r="G107" s="201">
        <f>$D107*$F107</f>
        <v>0</v>
      </c>
      <c r="H107" s="201"/>
      <c r="I107" s="201"/>
      <c r="J107" s="204"/>
    </row>
    <row r="108" spans="1:66">
      <c r="B108" s="199" t="s">
        <v>58</v>
      </c>
      <c r="C108" s="189" t="s">
        <v>139</v>
      </c>
      <c r="D108" s="190">
        <v>0</v>
      </c>
      <c r="E108" s="189" t="s">
        <v>130</v>
      </c>
      <c r="F108" s="191">
        <v>4450.0</v>
      </c>
      <c r="G108" s="202">
        <f>$D108*$F108</f>
        <v>0</v>
      </c>
      <c r="H108" s="202"/>
      <c r="I108" s="202"/>
      <c r="J108" s="205"/>
    </row>
    <row r="109" spans="1:66">
      <c r="B109" s="197" t="s">
        <v>58</v>
      </c>
      <c r="C109" s="183" t="s">
        <v>129</v>
      </c>
      <c r="D109" s="184">
        <v>1.0</v>
      </c>
      <c r="E109" s="183" t="s">
        <v>130</v>
      </c>
      <c r="F109" s="185">
        <v>4900.0</v>
      </c>
      <c r="G109" s="200">
        <f>$D109*$F109</f>
        <v>4900</v>
      </c>
      <c r="H109" s="200">
        <f>sum($G109:$G119)</f>
        <v>119512</v>
      </c>
      <c r="I109" s="200">
        <f>$H109*0.20</f>
        <v>23902.4</v>
      </c>
      <c r="J109" s="203">
        <f>sum($H109:$I109)</f>
        <v>143414.4</v>
      </c>
    </row>
    <row r="110" spans="1:66">
      <c r="B110" s="198" t="s">
        <v>58</v>
      </c>
      <c r="C110" s="186" t="s">
        <v>88</v>
      </c>
      <c r="D110" s="186">
        <v>4894.0</v>
      </c>
      <c r="E110" s="186" t="s">
        <v>138</v>
      </c>
      <c r="F110" s="188">
        <v>18.0</v>
      </c>
      <c r="G110" s="201">
        <f>$D110*$F110</f>
        <v>88092</v>
      </c>
      <c r="H110" s="201"/>
      <c r="I110" s="201"/>
      <c r="J110" s="204"/>
    </row>
    <row r="111" spans="1:66">
      <c r="B111" s="198" t="s">
        <v>58</v>
      </c>
      <c r="C111" s="186" t="s">
        <v>131</v>
      </c>
      <c r="D111" s="186">
        <v>0</v>
      </c>
      <c r="E111" s="186" t="s">
        <v>138</v>
      </c>
      <c r="F111" s="188">
        <v>14.0</v>
      </c>
      <c r="G111" s="201">
        <f>$D111*$F111</f>
        <v>0</v>
      </c>
      <c r="H111" s="201"/>
      <c r="I111" s="201"/>
      <c r="J111" s="204"/>
    </row>
    <row r="112" spans="1:66">
      <c r="B112" s="198" t="s">
        <v>58</v>
      </c>
      <c r="C112" s="186" t="s">
        <v>132</v>
      </c>
      <c r="D112" s="186">
        <v>0</v>
      </c>
      <c r="E112" s="186" t="s">
        <v>138</v>
      </c>
      <c r="F112" s="188">
        <v>11.0</v>
      </c>
      <c r="G112" s="201">
        <f>$D112*$F112</f>
        <v>0</v>
      </c>
      <c r="H112" s="201"/>
      <c r="I112" s="201"/>
      <c r="J112" s="204"/>
    </row>
    <row r="113" spans="1:66">
      <c r="B113" s="198" t="s">
        <v>58</v>
      </c>
      <c r="C113" s="186" t="s">
        <v>133</v>
      </c>
      <c r="D113" s="186">
        <v>0</v>
      </c>
      <c r="E113" s="186" t="s">
        <v>138</v>
      </c>
      <c r="F113" s="188">
        <v>5.0</v>
      </c>
      <c r="G113" s="201">
        <f>$D113*$F113</f>
        <v>0</v>
      </c>
      <c r="H113" s="201"/>
      <c r="I113" s="201"/>
      <c r="J113" s="204"/>
    </row>
    <row r="114" spans="1:66">
      <c r="B114" s="198" t="s">
        <v>58</v>
      </c>
      <c r="C114" s="186" t="s">
        <v>105</v>
      </c>
      <c r="D114" s="186">
        <v>2544.0</v>
      </c>
      <c r="E114" s="186" t="s">
        <v>138</v>
      </c>
      <c r="F114" s="188">
        <v>5.0</v>
      </c>
      <c r="G114" s="201">
        <f>$D114*$F114</f>
        <v>12720</v>
      </c>
      <c r="H114" s="201"/>
      <c r="I114" s="201"/>
      <c r="J114" s="204"/>
    </row>
    <row r="115" spans="1:66">
      <c r="B115" s="198" t="s">
        <v>58</v>
      </c>
      <c r="C115" s="186" t="s">
        <v>109</v>
      </c>
      <c r="D115" s="186">
        <v>0</v>
      </c>
      <c r="E115" s="186" t="s">
        <v>138</v>
      </c>
      <c r="F115" s="188">
        <v>0.0</v>
      </c>
      <c r="G115" s="201">
        <f>$D115*$F115</f>
        <v>0</v>
      </c>
      <c r="H115" s="201"/>
      <c r="I115" s="201"/>
      <c r="J115" s="204"/>
    </row>
    <row r="116" spans="1:66">
      <c r="B116" s="198" t="s">
        <v>58</v>
      </c>
      <c r="C116" s="186" t="s">
        <v>134</v>
      </c>
      <c r="D116" s="187">
        <v>2.0</v>
      </c>
      <c r="E116" s="186" t="s">
        <v>130</v>
      </c>
      <c r="F116" s="188">
        <v>4600.0</v>
      </c>
      <c r="G116" s="201">
        <f>$D116*$F116</f>
        <v>9200</v>
      </c>
      <c r="H116" s="201"/>
      <c r="I116" s="201"/>
      <c r="J116" s="204"/>
    </row>
    <row r="117" spans="1:66">
      <c r="B117" s="198" t="s">
        <v>58</v>
      </c>
      <c r="C117" s="186" t="s">
        <v>135</v>
      </c>
      <c r="D117" s="187">
        <v>1.0</v>
      </c>
      <c r="E117" s="186" t="s">
        <v>130</v>
      </c>
      <c r="F117" s="188">
        <v>4600.0</v>
      </c>
      <c r="G117" s="201">
        <f>$D117*$F117</f>
        <v>4600</v>
      </c>
      <c r="H117" s="201"/>
      <c r="I117" s="201"/>
      <c r="J117" s="204"/>
    </row>
    <row r="118" spans="1:66">
      <c r="B118" s="198" t="s">
        <v>58</v>
      </c>
      <c r="C118" s="186" t="s">
        <v>136</v>
      </c>
      <c r="D118" s="187">
        <v>0</v>
      </c>
      <c r="E118" s="186" t="s">
        <v>130</v>
      </c>
      <c r="F118" s="188">
        <v>4900.0</v>
      </c>
      <c r="G118" s="201">
        <f>$D118*$F118</f>
        <v>0</v>
      </c>
      <c r="H118" s="201"/>
      <c r="I118" s="201"/>
      <c r="J118" s="204"/>
    </row>
    <row r="119" spans="1:66">
      <c r="B119" s="199" t="s">
        <v>58</v>
      </c>
      <c r="C119" s="189" t="s">
        <v>137</v>
      </c>
      <c r="D119" s="190">
        <v>0</v>
      </c>
      <c r="E119" s="189" t="s">
        <v>130</v>
      </c>
      <c r="F119" s="191">
        <v>4600.0</v>
      </c>
      <c r="G119" s="202">
        <f>$D119*$F119</f>
        <v>0</v>
      </c>
      <c r="H119" s="202"/>
      <c r="I119" s="202"/>
      <c r="J119" s="205"/>
    </row>
  </sheetData>
  <mergeCells>
    <mergeCell ref="B3:B14"/>
    <mergeCell ref="H3:H14"/>
    <mergeCell ref="I3:I14"/>
    <mergeCell ref="J3:J14"/>
    <mergeCell ref="B15:B25"/>
    <mergeCell ref="H15:H25"/>
    <mergeCell ref="I15:I25"/>
    <mergeCell ref="J15: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5"/>
    <mergeCell ref="H74:H85"/>
    <mergeCell ref="I74:I85"/>
    <mergeCell ref="J74:J85"/>
    <mergeCell ref="B86:B96"/>
    <mergeCell ref="H86:H96"/>
    <mergeCell ref="I86:I96"/>
    <mergeCell ref="J86:J96"/>
    <mergeCell ref="B97:B108"/>
    <mergeCell ref="H97:H108"/>
    <mergeCell ref="I97:I108"/>
    <mergeCell ref="J97:J108"/>
    <mergeCell ref="B109:B119"/>
    <mergeCell ref="H109:H119"/>
    <mergeCell ref="I109:I119"/>
    <mergeCell ref="J109:J11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