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<sst xmlns="http://schemas.openxmlformats.org/spreadsheetml/2006/main" uniqueCount="131">
  <si>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</si>
  <si>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</si>
  <si>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</si>
  <si>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</si>
  <si>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</si>
  <si>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</si>
  <si>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</si>
  <si>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</si>
  <si>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</si>
  <si>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</si>
  <si>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</si>
  <si>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</si>
  <si>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</si>
  <si>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</si>
  <si>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</si>
  <si>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</si>
  <si>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JobID:000017</t>
  </si>
  <si>
    <t>F</t>
  </si>
  <si>
    <t>制作　概算見積書</t>
  </si>
  <si>
    <t>執行
役員</t>
  </si>
  <si>
    <t>確認日</t>
  </si>
  <si>
    <t>課長
部長</t>
  </si>
  <si>
    <t>担当</t>
  </si>
  <si>
    <t>作成日</t>
  </si>
  <si>
    <t>#00000</t>
  </si>
  <si>
    <t>マイクロスコープ事業部様/TG</t>
  </si>
  <si>
    <t>マイクロVH技術資料061A96</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</si>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</sst>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マイクロVH技術資料061A96</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マイクロVH技術資料061A96</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マイクロVH技術資料061A96</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マイクロVH技術資料061A96</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マイクロVH技術資料061A96</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マイクロVH技術資料061A96</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マイクロVH技術資料061A96</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マイクロVH技術資料061A96</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マイクロVH技術資料061A96</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マイクロVH技術資料061A96</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マイクロVH技術資料061A96</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マイクロVH技術資料061A96</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マイクロVH技術資料061A96</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マイクロVH技術資料061A96</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マイクロVH技術資料061A96</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マイクロVH技術資料061A96</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マイクロVH技術資料061A96</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マイクロVH技術資料061A96</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マイクロVH技術資料061A96</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マイクロVH技術資料061A96</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マイクロVH技術資料061A96</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117417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マイクロVH技術資料061A96</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マイクロVH技術資料061A96</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1.5</v>
      </c>
      <c r="E3" s="161" t="s">
        <v>118</v>
      </c>
      <c r="F3" s="163">
        <v>4900.0</v>
      </c>
      <c r="G3" s="178">
        <f>$D3*$F3</f>
        <v>7350</v>
      </c>
      <c r="H3" s="178">
        <f>sum($G3:$G13)</f>
        <v>57147</v>
      </c>
      <c r="I3" s="178">
        <f>$H3*0.20</f>
        <v>11429.4</v>
      </c>
      <c r="J3" s="181">
        <f>sum($H3:$I3)</f>
        <v>68576.4</v>
      </c>
    </row>
    <row r="4" spans="1:66">
      <c r="B4" s="176" t="s">
        <v>116</v>
      </c>
      <c r="C4" s="164" t="s">
        <v>86</v>
      </c>
      <c r="D4" s="164">
        <v>2185.0</v>
      </c>
      <c r="E4" s="164" t="s">
        <v>125</v>
      </c>
      <c r="F4" s="166">
        <v>17.0</v>
      </c>
      <c r="G4" s="179">
        <f>$D4*$F4</f>
        <v>37145</v>
      </c>
      <c r="H4" s="179"/>
      <c r="I4" s="179"/>
      <c r="J4" s="182"/>
    </row>
    <row r="5" spans="1:66">
      <c r="B5" s="176" t="s">
        <v>116</v>
      </c>
      <c r="C5" s="164" t="s">
        <v>119</v>
      </c>
      <c r="D5" s="164">
        <v>133.0</v>
      </c>
      <c r="E5" s="164" t="s">
        <v>125</v>
      </c>
      <c r="F5" s="166">
        <v>14.0</v>
      </c>
      <c r="G5" s="179">
        <f>$D5*$F5</f>
        <v>1862</v>
      </c>
      <c r="H5" s="179"/>
      <c r="I5" s="179"/>
      <c r="J5" s="182"/>
    </row>
    <row r="6" spans="1:66">
      <c r="B6" s="176" t="s">
        <v>116</v>
      </c>
      <c r="C6" s="164" t="s">
        <v>120</v>
      </c>
      <c r="D6" s="164">
        <v>336.0</v>
      </c>
      <c r="E6" s="164" t="s">
        <v>125</v>
      </c>
      <c r="F6" s="166">
        <v>10.0</v>
      </c>
      <c r="G6" s="179">
        <f>$D6*$F6</f>
        <v>3360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166.0</v>
      </c>
      <c r="E8" s="164" t="s">
        <v>125</v>
      </c>
      <c r="F8" s="166">
        <v>5.0</v>
      </c>
      <c r="G8" s="179">
        <f>$D8*$F8</f>
        <v>830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40701</v>
      </c>
      <c r="I14" s="178">
        <f>$H14*0.20</f>
        <v>8140.2</v>
      </c>
      <c r="J14" s="181">
        <f>sum($H14:$I14)</f>
        <v>48841.2</v>
      </c>
    </row>
    <row r="15" spans="1:66">
      <c r="B15" s="176" t="s">
        <v>56</v>
      </c>
      <c r="C15" s="164" t="s">
        <v>126</v>
      </c>
      <c r="D15" s="165">
        <v>0</v>
      </c>
      <c r="E15" s="164" t="s">
        <v>118</v>
      </c>
      <c r="F15" s="166">
        <v>2900.0</v>
      </c>
      <c r="G15" s="179">
        <f>$D15*$F15</f>
        <v>0</v>
      </c>
      <c r="H15" s="179"/>
      <c r="I15" s="179"/>
      <c r="J15" s="182"/>
    </row>
    <row r="16" spans="1:66">
      <c r="B16" s="176" t="s">
        <v>56</v>
      </c>
      <c r="C16" s="164" t="s">
        <v>117</v>
      </c>
      <c r="D16" s="165">
        <v>1.5</v>
      </c>
      <c r="E16" s="164" t="s">
        <v>118</v>
      </c>
      <c r="F16" s="166">
        <v>4900.0</v>
      </c>
      <c r="G16" s="179">
        <f>$D16*$F16</f>
        <v>7350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2092.0</v>
      </c>
      <c r="E18" s="164" t="s">
        <v>125</v>
      </c>
      <c r="F18" s="166">
        <v>11.0</v>
      </c>
      <c r="G18" s="179">
        <f>$D18*$F18</f>
        <v>23012</v>
      </c>
      <c r="H18" s="179"/>
      <c r="I18" s="179"/>
      <c r="J18" s="182"/>
    </row>
    <row r="19" spans="1:66">
      <c r="B19" s="176" t="s">
        <v>56</v>
      </c>
      <c r="C19" s="164" t="s">
        <v>119</v>
      </c>
      <c r="D19" s="164">
        <v>176.0</v>
      </c>
      <c r="E19" s="164" t="s">
        <v>125</v>
      </c>
      <c r="F19" s="166">
        <v>9.0</v>
      </c>
      <c r="G19" s="179">
        <f>$D19*$F19</f>
        <v>1584</v>
      </c>
      <c r="H19" s="179"/>
      <c r="I19" s="179"/>
      <c r="J19" s="182"/>
    </row>
    <row r="20" spans="1:66">
      <c r="B20" s="176" t="s">
        <v>56</v>
      </c>
      <c r="C20" s="164" t="s">
        <v>120</v>
      </c>
      <c r="D20" s="164">
        <v>330.0</v>
      </c>
      <c r="E20" s="164" t="s">
        <v>125</v>
      </c>
      <c r="F20" s="166">
        <v>7.0</v>
      </c>
      <c r="G20" s="179">
        <f>$D20*$F20</f>
        <v>2310</v>
      </c>
      <c r="H20" s="179"/>
      <c r="I20" s="179"/>
      <c r="J20" s="182"/>
    </row>
    <row r="21" spans="1:66">
      <c r="B21" s="176" t="s">
        <v>56</v>
      </c>
      <c r="C21" s="164" t="s">
        <v>121</v>
      </c>
      <c r="D21" s="164">
        <v>79.0</v>
      </c>
      <c r="E21" s="164" t="s">
        <v>125</v>
      </c>
      <c r="F21" s="166">
        <v>3.0</v>
      </c>
      <c r="G21" s="179">
        <f>$D21*$F21</f>
        <v>237</v>
      </c>
      <c r="H21" s="179"/>
      <c r="I21" s="179"/>
      <c r="J21" s="182"/>
    </row>
    <row r="22" spans="1:66">
      <c r="B22" s="176" t="s">
        <v>56</v>
      </c>
      <c r="C22" s="164" t="s">
        <v>100</v>
      </c>
      <c r="D22" s="164">
        <v>136.0</v>
      </c>
      <c r="E22" s="164" t="s">
        <v>125</v>
      </c>
      <c r="F22" s="166">
        <v>3.0</v>
      </c>
      <c r="G22" s="179">
        <f>$D22*$F22</f>
        <v>408</v>
      </c>
      <c r="H22" s="179"/>
      <c r="I22" s="179"/>
      <c r="J22" s="182"/>
    </row>
    <row r="23" spans="1:66">
      <c r="B23" s="176" t="s">
        <v>56</v>
      </c>
      <c r="C23" s="164" t="s">
        <v>102</v>
      </c>
      <c r="D23" s="164">
        <v>7.0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