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<sst xmlns="http://schemas.openxmlformats.org/spreadsheetml/2006/main" uniqueCount="143">
  <si>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</si>
  <si>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</si>
  <si>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</si>
  <si>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</si>
  <si>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</si>
  <si>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</si>
  <si>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</si>
  <si>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</si>
  <si>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</si>
  <si>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</si>
  <si>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</si>
  <si>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</si>
  <si>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</si>
  <si>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</si>
  <si>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</si>
  <si>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</si>
  <si>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</si>
  <si>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JobID:000027</t>
  </si>
  <si>
    <t>F</t>
  </si>
  <si>
    <t>制作　概算見積書</t>
  </si>
  <si>
    <t>執行
役員</t>
  </si>
  <si>
    <t>確認日</t>
  </si>
  <si>
    <t>課長
部長</t>
  </si>
  <si>
    <t>担当</t>
  </si>
  <si>
    <t>作成日</t>
  </si>
  <si>
    <t>#00000</t>
  </si>
  <si>
    <t>アプリセンサ事業部様/C</t>
  </si>
  <si>
    <t>A171LMNカタログ言語展開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</si>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</sst>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A171LMNカタログ言語展開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A171LMNカタログ言語展開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A171LMNカタログ言語展開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A171LMNカタログ言語展開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A171LMNカタログ言語展開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A171LMNカタログ言語展開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A171LMNカタログ言語展開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A171LMNカタログ言語展開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A171LMNカタログ言語展開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A171LMNカタログ言語展開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A171LMNカタログ言語展開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A171LMNカタログ言語展開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A171LMNカタログ言語展開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A171LMNカタログ言語展開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A171LMNカタログ言語展開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106878</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142</v>
      </c>
      <c r="H2" s="194" t="s">
        <v>125</v>
      </c>
      <c r="I2" s="194" t="s">
        <v>126</v>
      </c>
      <c r="J2" s="195" t="s">
        <v>127</v>
      </c>
    </row>
    <row r="3" spans="1:66">
      <c r="B3" s="197" t="s">
        <v>128</v>
      </c>
      <c r="C3" s="183" t="s">
        <v>88</v>
      </c>
      <c r="D3" s="183">
        <v>1554.0</v>
      </c>
      <c r="E3" s="183" t="s">
        <v>129</v>
      </c>
      <c r="F3" s="184">
        <v>17.0</v>
      </c>
      <c r="G3" s="200">
        <f>$D3*$F3</f>
        <v>26418</v>
      </c>
      <c r="H3" s="200">
        <f>sum($G3:$G12)</f>
        <v>42125</v>
      </c>
      <c r="I3" s="200">
        <f>$H3*0.20</f>
        <v>8425</v>
      </c>
      <c r="J3" s="203">
        <f>sum($H3:$I3)</f>
        <v>50550</v>
      </c>
    </row>
    <row r="4" spans="1:66">
      <c r="B4" s="198" t="s">
        <v>128</v>
      </c>
      <c r="C4" s="185" t="s">
        <v>130</v>
      </c>
      <c r="D4" s="185">
        <v>243.0</v>
      </c>
      <c r="E4" s="185" t="s">
        <v>129</v>
      </c>
      <c r="F4" s="187">
        <v>14.0</v>
      </c>
      <c r="G4" s="201">
        <f>$D4*$F4</f>
        <v>3402</v>
      </c>
      <c r="H4" s="201"/>
      <c r="I4" s="201"/>
      <c r="J4" s="204"/>
    </row>
    <row r="5" spans="1:66">
      <c r="B5" s="198" t="s">
        <v>128</v>
      </c>
      <c r="C5" s="185" t="s">
        <v>131</v>
      </c>
      <c r="D5" s="185">
        <v>318.0</v>
      </c>
      <c r="E5" s="185" t="s">
        <v>129</v>
      </c>
      <c r="F5" s="187">
        <v>10.0</v>
      </c>
      <c r="G5" s="201">
        <f>$D5*$F5</f>
        <v>3180</v>
      </c>
      <c r="H5" s="201"/>
      <c r="I5" s="201"/>
      <c r="J5" s="204"/>
    </row>
    <row r="6" spans="1:66">
      <c r="B6" s="198" t="s">
        <v>128</v>
      </c>
      <c r="C6" s="185" t="s">
        <v>132</v>
      </c>
      <c r="D6" s="185">
        <v>351.0</v>
      </c>
      <c r="E6" s="185" t="s">
        <v>129</v>
      </c>
      <c r="F6" s="187">
        <v>5.0</v>
      </c>
      <c r="G6" s="201">
        <f>$D6*$F6</f>
        <v>1755</v>
      </c>
      <c r="H6" s="201"/>
      <c r="I6" s="201"/>
      <c r="J6" s="204"/>
    </row>
    <row r="7" spans="1:66">
      <c r="B7" s="198" t="s">
        <v>128</v>
      </c>
      <c r="C7" s="185" t="s">
        <v>105</v>
      </c>
      <c r="D7" s="185">
        <v>154.0</v>
      </c>
      <c r="E7" s="185" t="s">
        <v>129</v>
      </c>
      <c r="F7" s="187">
        <v>5.0</v>
      </c>
      <c r="G7" s="201">
        <f>$D7*$F7</f>
        <v>770</v>
      </c>
      <c r="H7" s="201"/>
      <c r="I7" s="201"/>
      <c r="J7" s="204"/>
    </row>
    <row r="8" spans="1:66">
      <c r="B8" s="198" t="s">
        <v>128</v>
      </c>
      <c r="C8" s="185" t="s">
        <v>109</v>
      </c>
      <c r="D8" s="185">
        <v>2.0</v>
      </c>
      <c r="E8" s="185" t="s">
        <v>129</v>
      </c>
      <c r="F8" s="187">
        <v>0.0</v>
      </c>
      <c r="G8" s="201">
        <f>$D8*$F8</f>
        <v>0</v>
      </c>
      <c r="H8" s="201"/>
      <c r="I8" s="201"/>
      <c r="J8" s="204"/>
    </row>
    <row r="9" spans="1:66">
      <c r="B9" s="198" t="s">
        <v>128</v>
      </c>
      <c r="C9" s="185" t="s">
        <v>133</v>
      </c>
      <c r="D9" s="186">
        <v>1.0</v>
      </c>
      <c r="E9" s="185" t="s">
        <v>136</v>
      </c>
      <c r="F9" s="187">
        <v>6600.0</v>
      </c>
      <c r="G9" s="201">
        <f>$D9*$F9</f>
        <v>6600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35440</v>
      </c>
      <c r="I13" s="200">
        <f>$H13*0.20</f>
        <v>7088</v>
      </c>
      <c r="J13" s="203">
        <f>sum($H13:$I13)</f>
        <v>42528</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1326.0</v>
      </c>
      <c r="E17" s="185" t="s">
        <v>129</v>
      </c>
      <c r="F17" s="187">
        <v>11.0</v>
      </c>
      <c r="G17" s="201">
        <f>$D17*$F17</f>
        <v>14586</v>
      </c>
      <c r="H17" s="201"/>
      <c r="I17" s="201"/>
      <c r="J17" s="204"/>
    </row>
    <row r="18" spans="1:66">
      <c r="B18" s="198" t="s">
        <v>59</v>
      </c>
      <c r="C18" s="185" t="s">
        <v>130</v>
      </c>
      <c r="D18" s="185">
        <v>275.0</v>
      </c>
      <c r="E18" s="185" t="s">
        <v>129</v>
      </c>
      <c r="F18" s="187">
        <v>9.0</v>
      </c>
      <c r="G18" s="201">
        <f>$D18*$F18</f>
        <v>2475</v>
      </c>
      <c r="H18" s="201"/>
      <c r="I18" s="201"/>
      <c r="J18" s="204"/>
    </row>
    <row r="19" spans="1:66">
      <c r="B19" s="198" t="s">
        <v>59</v>
      </c>
      <c r="C19" s="185" t="s">
        <v>131</v>
      </c>
      <c r="D19" s="185">
        <v>429.0</v>
      </c>
      <c r="E19" s="185" t="s">
        <v>129</v>
      </c>
      <c r="F19" s="187">
        <v>7.0</v>
      </c>
      <c r="G19" s="201">
        <f>$D19*$F19</f>
        <v>3003</v>
      </c>
      <c r="H19" s="201"/>
      <c r="I19" s="201"/>
      <c r="J19" s="204"/>
    </row>
    <row r="20" spans="1:66">
      <c r="B20" s="198" t="s">
        <v>59</v>
      </c>
      <c r="C20" s="185" t="s">
        <v>132</v>
      </c>
      <c r="D20" s="185">
        <v>504.0</v>
      </c>
      <c r="E20" s="185" t="s">
        <v>129</v>
      </c>
      <c r="F20" s="187">
        <v>3.0</v>
      </c>
      <c r="G20" s="201">
        <f>$D20*$F20</f>
        <v>1512</v>
      </c>
      <c r="H20" s="201"/>
      <c r="I20" s="201"/>
      <c r="J20" s="204"/>
    </row>
    <row r="21" spans="1:66">
      <c r="B21" s="198" t="s">
        <v>59</v>
      </c>
      <c r="C21" s="185" t="s">
        <v>105</v>
      </c>
      <c r="D21" s="185">
        <v>88.0</v>
      </c>
      <c r="E21" s="185" t="s">
        <v>129</v>
      </c>
      <c r="F21" s="187">
        <v>3.0</v>
      </c>
      <c r="G21" s="201">
        <f>$D21*$F21</f>
        <v>264</v>
      </c>
      <c r="H21" s="201"/>
      <c r="I21" s="201"/>
      <c r="J21" s="204"/>
    </row>
    <row r="22" spans="1:66">
      <c r="B22" s="198" t="s">
        <v>59</v>
      </c>
      <c r="C22" s="185" t="s">
        <v>109</v>
      </c>
      <c r="D22" s="185">
        <v>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1.0</v>
      </c>
      <c r="E24" s="185" t="s">
        <v>136</v>
      </c>
      <c r="F24" s="187">
        <v>2900.0</v>
      </c>
      <c r="G24" s="201">
        <f>$D24*$F24</f>
        <v>2900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1.0</v>
      </c>
      <c r="E26" s="188" t="s">
        <v>136</v>
      </c>
      <c r="F26" s="190">
        <v>2900.0</v>
      </c>
      <c r="G26" s="202">
        <f>$D26*$F26</f>
        <v>2900</v>
      </c>
      <c r="H26" s="202"/>
      <c r="I26" s="202"/>
      <c r="J26" s="205"/>
    </row>
  </sheetData>
  <mergeCells>
    <mergeCell ref="B3:B12"/>
    <mergeCell ref="H3:H12"/>
    <mergeCell ref="I3:I12"/>
    <mergeCell ref="J3:J12"/>
    <mergeCell ref="B13:B26"/>
    <mergeCell ref="H13:H26"/>
    <mergeCell ref="I13:I26"/>
    <mergeCell ref="J13: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