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<sst xmlns="http://schemas.openxmlformats.org/spreadsheetml/2006/main" uniqueCount="142">
  <si>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</si>
  <si>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</si>
  <si>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</si>
  <si>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</si>
  <si>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</si>
  <si>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</si>
  <si>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</si>
  <si>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</si>
  <si>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</si>
  <si>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</si>
  <si>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</si>
  <si>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</si>
  <si>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</si>
  <si>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</si>
  <si>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</si>
  <si>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</si>
  <si>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</si>
  <si>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JobID:000028</t>
  </si>
  <si>
    <t>F</t>
  </si>
  <si>
    <t>制作　概算見積書</t>
  </si>
  <si>
    <t>執行
役員</t>
  </si>
  <si>
    <t>確認日</t>
  </si>
  <si>
    <t>課長
部長</t>
  </si>
  <si>
    <t>担当</t>
  </si>
  <si>
    <t>作成日</t>
  </si>
  <si>
    <t>#00000</t>
  </si>
  <si>
    <t>制御システム事業部様/C</t>
  </si>
  <si>
    <t>【制御】＋【KV】＋【カタログ】＋【ベトナム語】</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</si>
  <si>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</si>
  <si>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</si>
  <si>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</si>
  <si>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</si>
  <si>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</si>
  <si>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</si>
  <si>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</si>
  <si>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</si>
  <si>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</si>
  <si>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</si>
  <si>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</si>
  <si>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</si>
  <si>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</si>
  <si>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</si>
  <si>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</si>
  <si>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</si>
  <si>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</si>
  <si>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</si>
  <si>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</si>
  <si>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</si>
  <si>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</si>
  <si>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</si>
  <si>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</si>
  <si>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</si>
  <si>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</si>
  <si>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</si>
  <si>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</si>
  <si>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</si>
  <si>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</si>
  <si>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</si>
  <si>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</si>
  <si>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</si>
  <si>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</si>
  <si>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</si>
  <si>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</si>
  <si>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</si>
  <si>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</si>
  <si>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</si>
  <si>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</si>
  <si>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</si>
  <si>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</si>
  <si>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</si>
  <si>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</si>
  <si>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</si>
  <si>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</si>
  <si>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</si>
  <si>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</si>
  <si>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</si>
  <si>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</si>
  <si>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</si>
  <si>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</si>
  <si>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</si>
  <si>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</si>
  <si>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</si>
  <si>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</si>
  <si>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</si>
  <si>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</si>
  <si>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</si>
  <si>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</si>
  <si>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</si>
  <si>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</si>
  <si>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</si>
  <si>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</si>
  <si>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</si>
  <si>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</si>
  <si>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</si>
  <si>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</si>
  <si>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</si>
  <si>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</si>
  <si>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</si>
  <si>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</si>
  <si>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</si>
  <si>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</si>
  <si>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</si>
  <si>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</si>
  <si>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</si>
  <si>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</si>
  <si>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</si>
  <si>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</si>
  <si>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</si>
  <si>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</si>
  <si>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</si>
  <si>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</si>
  <si>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</si>
  <si>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</si>
  <si>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</si>
  <si>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</si>
  <si>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</si>
  <si>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</si>
  <si>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</si>
  <si>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</si>
  <si>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</si>
  <si>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</si>
  <si>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</si>
  <si>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</si>
  <si>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</si>
  <si>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</si>
  <si>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</si>
  <si>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</si>
  <si>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</si>
  <si>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</si>
  <si>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</si>
  <si>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</si>
  <si>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</si>
  <si>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</si>
  <si>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</si>
  <si>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</si>
  <si>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</si>
  <si>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</si>
  <si>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</si>
  <si>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</si>
  <si>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KVN</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</si>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</sst>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【制御】＋【KV】＋【カタログ】＋【ベトナム語】</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制御システム事業部様/C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【制御】＋【KV】＋【カタログ】＋【ベトナム語】</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【制御】＋【KV】＋【カタログ】＋【ベトナム語】</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【制御】＋【KV】＋【カタログ】＋【ベトナム語】</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【制御】＋【KV】＋【カタログ】＋【ベトナム語】</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【制御】＋【KV】＋【カタログ】＋【ベトナム語】</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【制御】＋【KV】＋【カタログ】＋【ベトナム語】</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【制御】＋【KV】＋【カタログ】＋【ベトナム語】</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【制御】＋【KV】＋【カタログ】＋【ベトナム語】</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【制御】＋【KV】＋【カタログ】＋【ベトナム語】</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【制御】＋【KV】＋【カタログ】＋【ベトナム語】</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【制御】＋【KV】＋【カタログ】＋【ベトナム語】</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【制御】＋【KV】＋【カタログ】＋【ベトナム語】</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【制御】＋【KV】＋【カタログ】＋【ベトナム語】</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【制御】＋【KV】＋【カタログ】＋【ベトナム語】</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407360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49"/>
  <sheetViews>
    <sheetView tabSelected="1" workbookViewId="0" zoomScale="85" zoomScaleNormal="70" view="pageBreakPreview" showGridLines="true" showRowColHeaders="1">
      <selection activeCell="G3" sqref="G3:J49"/>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141</v>
      </c>
      <c r="H2" s="194" t="s">
        <v>125</v>
      </c>
      <c r="I2" s="194" t="s">
        <v>126</v>
      </c>
      <c r="J2" s="195" t="s">
        <v>127</v>
      </c>
    </row>
    <row r="3" spans="1:66">
      <c r="B3" s="197" t="s">
        <v>128</v>
      </c>
      <c r="C3" s="183" t="s">
        <v>129</v>
      </c>
      <c r="D3" s="184">
        <v>0</v>
      </c>
      <c r="E3" s="183" t="s">
        <v>130</v>
      </c>
      <c r="F3" s="185">
        <v>4900.0</v>
      </c>
      <c r="G3" s="200">
        <f>$D3*$F3</f>
        <v>0</v>
      </c>
      <c r="H3" s="200">
        <f>sum($G3:$G13)</f>
        <v>56386</v>
      </c>
      <c r="I3" s="200">
        <f>$H3*0.20</f>
        <v>11277.2</v>
      </c>
      <c r="J3" s="203">
        <f>sum($H3:$I3)</f>
        <v>67663.2</v>
      </c>
    </row>
    <row r="4" spans="1:66">
      <c r="B4" s="198" t="s">
        <v>128</v>
      </c>
      <c r="C4" s="186" t="s">
        <v>88</v>
      </c>
      <c r="D4" s="186">
        <v>2282.0</v>
      </c>
      <c r="E4" s="186" t="s">
        <v>137</v>
      </c>
      <c r="F4" s="188">
        <v>17.0</v>
      </c>
      <c r="G4" s="201">
        <f>$D4*$F4</f>
        <v>38794</v>
      </c>
      <c r="H4" s="201"/>
      <c r="I4" s="201"/>
      <c r="J4" s="204"/>
    </row>
    <row r="5" spans="1:66">
      <c r="B5" s="198" t="s">
        <v>128</v>
      </c>
      <c r="C5" s="186" t="s">
        <v>131</v>
      </c>
      <c r="D5" s="186">
        <v>148.0</v>
      </c>
      <c r="E5" s="186" t="s">
        <v>137</v>
      </c>
      <c r="F5" s="188">
        <v>14.0</v>
      </c>
      <c r="G5" s="201">
        <f>$D5*$F5</f>
        <v>2072</v>
      </c>
      <c r="H5" s="201"/>
      <c r="I5" s="201"/>
      <c r="J5" s="204"/>
    </row>
    <row r="6" spans="1:66">
      <c r="B6" s="198" t="s">
        <v>128</v>
      </c>
      <c r="C6" s="186" t="s">
        <v>132</v>
      </c>
      <c r="D6" s="186">
        <v>61.0</v>
      </c>
      <c r="E6" s="186" t="s">
        <v>137</v>
      </c>
      <c r="F6" s="188">
        <v>10.0</v>
      </c>
      <c r="G6" s="201">
        <f>$D6*$F6</f>
        <v>610</v>
      </c>
      <c r="H6" s="201"/>
      <c r="I6" s="201"/>
      <c r="J6" s="204"/>
    </row>
    <row r="7" spans="1:66">
      <c r="B7" s="198" t="s">
        <v>128</v>
      </c>
      <c r="C7" s="186" t="s">
        <v>133</v>
      </c>
      <c r="D7" s="186">
        <v>32.0</v>
      </c>
      <c r="E7" s="186" t="s">
        <v>137</v>
      </c>
      <c r="F7" s="188">
        <v>5.0</v>
      </c>
      <c r="G7" s="201">
        <f>$D7*$F7</f>
        <v>160</v>
      </c>
      <c r="H7" s="201"/>
      <c r="I7" s="201"/>
      <c r="J7" s="204"/>
    </row>
    <row r="8" spans="1:66">
      <c r="B8" s="198" t="s">
        <v>128</v>
      </c>
      <c r="C8" s="186" t="s">
        <v>105</v>
      </c>
      <c r="D8" s="186">
        <v>310.0</v>
      </c>
      <c r="E8" s="186" t="s">
        <v>137</v>
      </c>
      <c r="F8" s="188">
        <v>5.0</v>
      </c>
      <c r="G8" s="201">
        <f>$D8*$F8</f>
        <v>1550</v>
      </c>
      <c r="H8" s="201"/>
      <c r="I8" s="201"/>
      <c r="J8" s="204"/>
    </row>
    <row r="9" spans="1:66">
      <c r="B9" s="198" t="s">
        <v>128</v>
      </c>
      <c r="C9" s="186" t="s">
        <v>109</v>
      </c>
      <c r="D9" s="186">
        <v>0</v>
      </c>
      <c r="E9" s="186" t="s">
        <v>137</v>
      </c>
      <c r="F9" s="188">
        <v>0.0</v>
      </c>
      <c r="G9" s="201">
        <f>$D9*$F9</f>
        <v>0</v>
      </c>
      <c r="H9" s="201"/>
      <c r="I9" s="201"/>
      <c r="J9" s="204"/>
    </row>
    <row r="10" spans="1:66">
      <c r="B10" s="198" t="s">
        <v>128</v>
      </c>
      <c r="C10" s="186" t="s">
        <v>134</v>
      </c>
      <c r="D10" s="187">
        <v>1.0</v>
      </c>
      <c r="E10" s="186" t="s">
        <v>130</v>
      </c>
      <c r="F10" s="188">
        <v>6600.0</v>
      </c>
      <c r="G10" s="201">
        <f>$D10*$F10</f>
        <v>6600</v>
      </c>
      <c r="H10" s="201"/>
      <c r="I10" s="201"/>
      <c r="J10" s="204"/>
    </row>
    <row r="11" spans="1:66">
      <c r="B11" s="198" t="s">
        <v>128</v>
      </c>
      <c r="C11" s="186" t="s">
        <v>135</v>
      </c>
      <c r="D11" s="187">
        <v>1.0</v>
      </c>
      <c r="E11" s="186" t="s">
        <v>130</v>
      </c>
      <c r="F11" s="188">
        <v>6600.0</v>
      </c>
      <c r="G11" s="201">
        <f>$D11*$F11</f>
        <v>6600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6600.0</v>
      </c>
      <c r="G13" s="202">
        <f>$D13*$F13</f>
        <v>0</v>
      </c>
      <c r="H13" s="202"/>
      <c r="I13" s="202"/>
      <c r="J13" s="205"/>
    </row>
    <row r="14" spans="1:66">
      <c r="B14" s="197" t="s">
        <v>139</v>
      </c>
      <c r="C14" s="183" t="s">
        <v>136</v>
      </c>
      <c r="D14" s="184">
        <v>0</v>
      </c>
      <c r="E14" s="183" t="s">
        <v>130</v>
      </c>
      <c r="F14" s="185">
        <v>4900.0</v>
      </c>
      <c r="G14" s="200">
        <f>$D14*$F14</f>
        <v>0</v>
      </c>
      <c r="H14" s="200">
        <f>sum($G14:$G25)</f>
        <v>46855</v>
      </c>
      <c r="I14" s="200">
        <f>$H14*0.20</f>
        <v>9371</v>
      </c>
      <c r="J14" s="203">
        <f>sum($H14:$I14)</f>
        <v>56226</v>
      </c>
    </row>
    <row r="15" spans="1:66">
      <c r="B15" s="198" t="s">
        <v>139</v>
      </c>
      <c r="C15" s="186" t="s">
        <v>138</v>
      </c>
      <c r="D15" s="187">
        <v>0</v>
      </c>
      <c r="E15" s="186" t="s">
        <v>130</v>
      </c>
      <c r="F15" s="188">
        <v>2900.0</v>
      </c>
      <c r="G15" s="201">
        <f>$D15*$F15</f>
        <v>0</v>
      </c>
      <c r="H15" s="201"/>
      <c r="I15" s="201"/>
      <c r="J15" s="204"/>
    </row>
    <row r="16" spans="1:66">
      <c r="B16" s="198" t="s">
        <v>139</v>
      </c>
      <c r="C16" s="186" t="s">
        <v>129</v>
      </c>
      <c r="D16" s="187">
        <v>1.0</v>
      </c>
      <c r="E16" s="186" t="s">
        <v>130</v>
      </c>
      <c r="F16" s="188">
        <v>4900.0</v>
      </c>
      <c r="G16" s="201">
        <f>$D16*$F16</f>
        <v>4900</v>
      </c>
      <c r="H16" s="201"/>
      <c r="I16" s="201"/>
      <c r="J16" s="204"/>
    </row>
    <row r="17" spans="1:66">
      <c r="B17" s="198" t="s">
        <v>139</v>
      </c>
      <c r="C17" s="186" t="s">
        <v>135</v>
      </c>
      <c r="D17" s="187">
        <v>1.0</v>
      </c>
      <c r="E17" s="186" t="s">
        <v>130</v>
      </c>
      <c r="F17" s="188">
        <v>2900.0</v>
      </c>
      <c r="G17" s="201">
        <f>$D17*$F17</f>
        <v>2900</v>
      </c>
      <c r="H17" s="201"/>
      <c r="I17" s="201"/>
      <c r="J17" s="204"/>
    </row>
    <row r="18" spans="1:66">
      <c r="B18" s="198" t="s">
        <v>139</v>
      </c>
      <c r="C18" s="186" t="s">
        <v>88</v>
      </c>
      <c r="D18" s="186">
        <v>1776.0</v>
      </c>
      <c r="E18" s="186" t="s">
        <v>137</v>
      </c>
      <c r="F18" s="188">
        <v>19.0</v>
      </c>
      <c r="G18" s="201">
        <f>$D18*$F18</f>
        <v>33744</v>
      </c>
      <c r="H18" s="201"/>
      <c r="I18" s="201"/>
      <c r="J18" s="204"/>
    </row>
    <row r="19" spans="1:66">
      <c r="B19" s="198" t="s">
        <v>139</v>
      </c>
      <c r="C19" s="186" t="s">
        <v>131</v>
      </c>
      <c r="D19" s="186">
        <v>13.0</v>
      </c>
      <c r="E19" s="186" t="s">
        <v>137</v>
      </c>
      <c r="F19" s="188">
        <v>15.0</v>
      </c>
      <c r="G19" s="201">
        <f>$D19*$F19</f>
        <v>195</v>
      </c>
      <c r="H19" s="201"/>
      <c r="I19" s="201"/>
      <c r="J19" s="204"/>
    </row>
    <row r="20" spans="1:66">
      <c r="B20" s="198" t="s">
        <v>139</v>
      </c>
      <c r="C20" s="186" t="s">
        <v>132</v>
      </c>
      <c r="D20" s="186">
        <v>23.0</v>
      </c>
      <c r="E20" s="186" t="s">
        <v>137</v>
      </c>
      <c r="F20" s="188">
        <v>10.0</v>
      </c>
      <c r="G20" s="201">
        <f>$D20*$F20</f>
        <v>230</v>
      </c>
      <c r="H20" s="201"/>
      <c r="I20" s="201"/>
      <c r="J20" s="204"/>
    </row>
    <row r="21" spans="1:66">
      <c r="B21" s="198" t="s">
        <v>139</v>
      </c>
      <c r="C21" s="186" t="s">
        <v>133</v>
      </c>
      <c r="D21" s="186">
        <v>70.0</v>
      </c>
      <c r="E21" s="186" t="s">
        <v>137</v>
      </c>
      <c r="F21" s="188">
        <v>6.0</v>
      </c>
      <c r="G21" s="201">
        <f>$D21*$F21</f>
        <v>420</v>
      </c>
      <c r="H21" s="201"/>
      <c r="I21" s="201"/>
      <c r="J21" s="204"/>
    </row>
    <row r="22" spans="1:66">
      <c r="B22" s="198" t="s">
        <v>139</v>
      </c>
      <c r="C22" s="186" t="s">
        <v>105</v>
      </c>
      <c r="D22" s="186">
        <v>261.0</v>
      </c>
      <c r="E22" s="186" t="s">
        <v>137</v>
      </c>
      <c r="F22" s="188">
        <v>6.0</v>
      </c>
      <c r="G22" s="201">
        <f>$D22*$F22</f>
        <v>1566</v>
      </c>
      <c r="H22" s="201"/>
      <c r="I22" s="201"/>
      <c r="J22" s="204"/>
    </row>
    <row r="23" spans="1:66">
      <c r="B23" s="198" t="s">
        <v>139</v>
      </c>
      <c r="C23" s="186" t="s">
        <v>109</v>
      </c>
      <c r="D23" s="186">
        <v>23.0</v>
      </c>
      <c r="E23" s="186" t="s">
        <v>137</v>
      </c>
      <c r="F23" s="188">
        <v>0.0</v>
      </c>
      <c r="G23" s="201">
        <f>$D23*$F23</f>
        <v>0</v>
      </c>
      <c r="H23" s="201"/>
      <c r="I23" s="201"/>
      <c r="J23" s="204"/>
    </row>
    <row r="24" spans="1:66">
      <c r="B24" s="198" t="s">
        <v>139</v>
      </c>
      <c r="C24" s="186" t="s">
        <v>140</v>
      </c>
      <c r="D24" s="187">
        <v>0</v>
      </c>
      <c r="E24" s="186" t="s">
        <v>130</v>
      </c>
      <c r="F24" s="188">
        <v>3260.0</v>
      </c>
      <c r="G24" s="201">
        <f>$D24*$F24</f>
        <v>0</v>
      </c>
      <c r="H24" s="201"/>
      <c r="I24" s="201"/>
      <c r="J24" s="204"/>
    </row>
    <row r="25" spans="1:66">
      <c r="B25" s="199" t="s">
        <v>139</v>
      </c>
      <c r="C25" s="189" t="s">
        <v>134</v>
      </c>
      <c r="D25" s="190">
        <v>1.0</v>
      </c>
      <c r="E25" s="189" t="s">
        <v>130</v>
      </c>
      <c r="F25" s="191">
        <v>2900.0</v>
      </c>
      <c r="G25" s="202">
        <f>$D25*$F25</f>
        <v>2900</v>
      </c>
      <c r="H25" s="202"/>
      <c r="I25" s="202"/>
      <c r="J25" s="205"/>
    </row>
    <row r="26" spans="1:66">
      <c r="B26" s="197" t="s">
        <v>139</v>
      </c>
      <c r="C26" s="183" t="s">
        <v>136</v>
      </c>
      <c r="D26" s="184">
        <v>0</v>
      </c>
      <c r="E26" s="183" t="s">
        <v>130</v>
      </c>
      <c r="F26" s="185">
        <v>4900.0</v>
      </c>
      <c r="G26" s="200">
        <f>$D26*$F26</f>
        <v>0</v>
      </c>
      <c r="H26" s="200">
        <f>sum($G26:$G37)</f>
        <v>145915</v>
      </c>
      <c r="I26" s="200">
        <f>$H26*0.20</f>
        <v>29183</v>
      </c>
      <c r="J26" s="203">
        <f>sum($H26:$I26)</f>
        <v>175098</v>
      </c>
    </row>
    <row r="27" spans="1:66">
      <c r="B27" s="198" t="s">
        <v>139</v>
      </c>
      <c r="C27" s="186" t="s">
        <v>138</v>
      </c>
      <c r="D27" s="187">
        <v>0</v>
      </c>
      <c r="E27" s="186" t="s">
        <v>130</v>
      </c>
      <c r="F27" s="188">
        <v>2900.0</v>
      </c>
      <c r="G27" s="201">
        <f>$D27*$F27</f>
        <v>0</v>
      </c>
      <c r="H27" s="201"/>
      <c r="I27" s="201"/>
      <c r="J27" s="204"/>
    </row>
    <row r="28" spans="1:66">
      <c r="B28" s="198" t="s">
        <v>139</v>
      </c>
      <c r="C28" s="186" t="s">
        <v>129</v>
      </c>
      <c r="D28" s="187">
        <v>1.0</v>
      </c>
      <c r="E28" s="186" t="s">
        <v>130</v>
      </c>
      <c r="F28" s="188">
        <v>4900.0</v>
      </c>
      <c r="G28" s="201">
        <f>$D28*$F28</f>
        <v>4900</v>
      </c>
      <c r="H28" s="201"/>
      <c r="I28" s="201"/>
      <c r="J28" s="204"/>
    </row>
    <row r="29" spans="1:66">
      <c r="B29" s="198" t="s">
        <v>139</v>
      </c>
      <c r="C29" s="186" t="s">
        <v>135</v>
      </c>
      <c r="D29" s="187">
        <v>1.0</v>
      </c>
      <c r="E29" s="186" t="s">
        <v>130</v>
      </c>
      <c r="F29" s="188">
        <v>2900.0</v>
      </c>
      <c r="G29" s="201">
        <f>$D29*$F29</f>
        <v>2900</v>
      </c>
      <c r="H29" s="201"/>
      <c r="I29" s="201"/>
      <c r="J29" s="204"/>
    </row>
    <row r="30" spans="1:66">
      <c r="B30" s="198" t="s">
        <v>139</v>
      </c>
      <c r="C30" s="186" t="s">
        <v>88</v>
      </c>
      <c r="D30" s="186">
        <v>6363.0</v>
      </c>
      <c r="E30" s="186" t="s">
        <v>137</v>
      </c>
      <c r="F30" s="188">
        <v>19.0</v>
      </c>
      <c r="G30" s="201">
        <f>$D30*$F30</f>
        <v>120897</v>
      </c>
      <c r="H30" s="201"/>
      <c r="I30" s="201"/>
      <c r="J30" s="204"/>
    </row>
    <row r="31" spans="1:66">
      <c r="B31" s="198" t="s">
        <v>139</v>
      </c>
      <c r="C31" s="186" t="s">
        <v>131</v>
      </c>
      <c r="D31" s="186">
        <v>144.0</v>
      </c>
      <c r="E31" s="186" t="s">
        <v>137</v>
      </c>
      <c r="F31" s="188">
        <v>15.0</v>
      </c>
      <c r="G31" s="201">
        <f>$D31*$F31</f>
        <v>2160</v>
      </c>
      <c r="H31" s="201"/>
      <c r="I31" s="201"/>
      <c r="J31" s="204"/>
    </row>
    <row r="32" spans="1:66">
      <c r="B32" s="198" t="s">
        <v>139</v>
      </c>
      <c r="C32" s="186" t="s">
        <v>132</v>
      </c>
      <c r="D32" s="186">
        <v>140.0</v>
      </c>
      <c r="E32" s="186" t="s">
        <v>137</v>
      </c>
      <c r="F32" s="188">
        <v>10.0</v>
      </c>
      <c r="G32" s="201">
        <f>$D32*$F32</f>
        <v>1400</v>
      </c>
      <c r="H32" s="201"/>
      <c r="I32" s="201"/>
      <c r="J32" s="204"/>
    </row>
    <row r="33" spans="1:66">
      <c r="B33" s="198" t="s">
        <v>139</v>
      </c>
      <c r="C33" s="186" t="s">
        <v>133</v>
      </c>
      <c r="D33" s="186">
        <v>599.0</v>
      </c>
      <c r="E33" s="186" t="s">
        <v>137</v>
      </c>
      <c r="F33" s="188">
        <v>6.0</v>
      </c>
      <c r="G33" s="201">
        <f>$D33*$F33</f>
        <v>3594</v>
      </c>
      <c r="H33" s="201"/>
      <c r="I33" s="201"/>
      <c r="J33" s="204"/>
    </row>
    <row r="34" spans="1:66">
      <c r="B34" s="198" t="s">
        <v>139</v>
      </c>
      <c r="C34" s="186" t="s">
        <v>105</v>
      </c>
      <c r="D34" s="186">
        <v>1194.0</v>
      </c>
      <c r="E34" s="186" t="s">
        <v>137</v>
      </c>
      <c r="F34" s="188">
        <v>6.0</v>
      </c>
      <c r="G34" s="201">
        <f>$D34*$F34</f>
        <v>7164</v>
      </c>
      <c r="H34" s="201"/>
      <c r="I34" s="201"/>
      <c r="J34" s="204"/>
    </row>
    <row r="35" spans="1:66">
      <c r="B35" s="198" t="s">
        <v>139</v>
      </c>
      <c r="C35" s="186" t="s">
        <v>109</v>
      </c>
      <c r="D35" s="186">
        <v>110.0</v>
      </c>
      <c r="E35" s="186" t="s">
        <v>137</v>
      </c>
      <c r="F35" s="188">
        <v>0.0</v>
      </c>
      <c r="G35" s="201">
        <f>$D35*$F35</f>
        <v>0</v>
      </c>
      <c r="H35" s="201"/>
      <c r="I35" s="201"/>
      <c r="J35" s="204"/>
    </row>
    <row r="36" spans="1:66">
      <c r="B36" s="198" t="s">
        <v>139</v>
      </c>
      <c r="C36" s="186" t="s">
        <v>140</v>
      </c>
      <c r="D36" s="187">
        <v>0</v>
      </c>
      <c r="E36" s="186" t="s">
        <v>130</v>
      </c>
      <c r="F36" s="188">
        <v>3260.0</v>
      </c>
      <c r="G36" s="201">
        <f>$D36*$F36</f>
        <v>0</v>
      </c>
      <c r="H36" s="201"/>
      <c r="I36" s="201"/>
      <c r="J36" s="204"/>
    </row>
    <row r="37" spans="1:66">
      <c r="B37" s="199" t="s">
        <v>139</v>
      </c>
      <c r="C37" s="189" t="s">
        <v>134</v>
      </c>
      <c r="D37" s="190">
        <v>1.0</v>
      </c>
      <c r="E37" s="189" t="s">
        <v>130</v>
      </c>
      <c r="F37" s="191">
        <v>2900.0</v>
      </c>
      <c r="G37" s="202">
        <f>$D37*$F37</f>
        <v>2900</v>
      </c>
      <c r="H37" s="202"/>
      <c r="I37" s="202"/>
      <c r="J37" s="205"/>
    </row>
    <row r="38" spans="1:66">
      <c r="B38" s="197" t="s">
        <v>139</v>
      </c>
      <c r="C38" s="183" t="s">
        <v>136</v>
      </c>
      <c r="D38" s="184">
        <v>0</v>
      </c>
      <c r="E38" s="183" t="s">
        <v>130</v>
      </c>
      <c r="F38" s="185">
        <v>4900.0</v>
      </c>
      <c r="G38" s="200">
        <f>$D38*$F38</f>
        <v>0</v>
      </c>
      <c r="H38" s="200">
        <f>sum($G38:$G49)</f>
        <v>29025</v>
      </c>
      <c r="I38" s="200">
        <f>$H38*0.20</f>
        <v>5805</v>
      </c>
      <c r="J38" s="203">
        <f>sum($H38:$I38)</f>
        <v>34830</v>
      </c>
    </row>
    <row r="39" spans="1:66">
      <c r="B39" s="198" t="s">
        <v>139</v>
      </c>
      <c r="C39" s="186" t="s">
        <v>138</v>
      </c>
      <c r="D39" s="187">
        <v>0</v>
      </c>
      <c r="E39" s="186" t="s">
        <v>130</v>
      </c>
      <c r="F39" s="188">
        <v>2900.0</v>
      </c>
      <c r="G39" s="201">
        <f>$D39*$F39</f>
        <v>0</v>
      </c>
      <c r="H39" s="201"/>
      <c r="I39" s="201"/>
      <c r="J39" s="204"/>
    </row>
    <row r="40" spans="1:66">
      <c r="B40" s="198" t="s">
        <v>139</v>
      </c>
      <c r="C40" s="186" t="s">
        <v>129</v>
      </c>
      <c r="D40" s="187">
        <v>1.0</v>
      </c>
      <c r="E40" s="186" t="s">
        <v>130</v>
      </c>
      <c r="F40" s="188">
        <v>4900.0</v>
      </c>
      <c r="G40" s="201">
        <f>$D40*$F40</f>
        <v>4900</v>
      </c>
      <c r="H40" s="201"/>
      <c r="I40" s="201"/>
      <c r="J40" s="204"/>
    </row>
    <row r="41" spans="1:66">
      <c r="B41" s="198" t="s">
        <v>139</v>
      </c>
      <c r="C41" s="186" t="s">
        <v>135</v>
      </c>
      <c r="D41" s="187">
        <v>0</v>
      </c>
      <c r="E41" s="186" t="s">
        <v>130</v>
      </c>
      <c r="F41" s="188">
        <v>2900.0</v>
      </c>
      <c r="G41" s="201">
        <f>$D41*$F41</f>
        <v>0</v>
      </c>
      <c r="H41" s="201"/>
      <c r="I41" s="201"/>
      <c r="J41" s="204"/>
    </row>
    <row r="42" spans="1:66">
      <c r="B42" s="198" t="s">
        <v>139</v>
      </c>
      <c r="C42" s="186" t="s">
        <v>88</v>
      </c>
      <c r="D42" s="186">
        <v>1141.0</v>
      </c>
      <c r="E42" s="186" t="s">
        <v>137</v>
      </c>
      <c r="F42" s="188">
        <v>19.0</v>
      </c>
      <c r="G42" s="201">
        <f>$D42*$F42</f>
        <v>21679</v>
      </c>
      <c r="H42" s="201"/>
      <c r="I42" s="201"/>
      <c r="J42" s="204"/>
    </row>
    <row r="43" spans="1:66">
      <c r="B43" s="198" t="s">
        <v>139</v>
      </c>
      <c r="C43" s="186" t="s">
        <v>131</v>
      </c>
      <c r="D43" s="186">
        <v>74.0</v>
      </c>
      <c r="E43" s="186" t="s">
        <v>137</v>
      </c>
      <c r="F43" s="188">
        <v>15.0</v>
      </c>
      <c r="G43" s="201">
        <f>$D43*$F43</f>
        <v>1110</v>
      </c>
      <c r="H43" s="201"/>
      <c r="I43" s="201"/>
      <c r="J43" s="204"/>
    </row>
    <row r="44" spans="1:66">
      <c r="B44" s="198" t="s">
        <v>139</v>
      </c>
      <c r="C44" s="186" t="s">
        <v>132</v>
      </c>
      <c r="D44" s="186">
        <v>31.0</v>
      </c>
      <c r="E44" s="186" t="s">
        <v>137</v>
      </c>
      <c r="F44" s="188">
        <v>10.0</v>
      </c>
      <c r="G44" s="201">
        <f>$D44*$F44</f>
        <v>310</v>
      </c>
      <c r="H44" s="201"/>
      <c r="I44" s="201"/>
      <c r="J44" s="204"/>
    </row>
    <row r="45" spans="1:66">
      <c r="B45" s="198" t="s">
        <v>139</v>
      </c>
      <c r="C45" s="186" t="s">
        <v>133</v>
      </c>
      <c r="D45" s="186">
        <v>16.0</v>
      </c>
      <c r="E45" s="186" t="s">
        <v>137</v>
      </c>
      <c r="F45" s="188">
        <v>6.0</v>
      </c>
      <c r="G45" s="201">
        <f>$D45*$F45</f>
        <v>96</v>
      </c>
      <c r="H45" s="201"/>
      <c r="I45" s="201"/>
      <c r="J45" s="204"/>
    </row>
    <row r="46" spans="1:66">
      <c r="B46" s="198" t="s">
        <v>139</v>
      </c>
      <c r="C46" s="186" t="s">
        <v>105</v>
      </c>
      <c r="D46" s="186">
        <v>155.0</v>
      </c>
      <c r="E46" s="186" t="s">
        <v>137</v>
      </c>
      <c r="F46" s="188">
        <v>6.0</v>
      </c>
      <c r="G46" s="201">
        <f>$D46*$F46</f>
        <v>930</v>
      </c>
      <c r="H46" s="201"/>
      <c r="I46" s="201"/>
      <c r="J46" s="204"/>
    </row>
    <row r="47" spans="1:66">
      <c r="B47" s="198" t="s">
        <v>139</v>
      </c>
      <c r="C47" s="186" t="s">
        <v>109</v>
      </c>
      <c r="D47" s="186">
        <v>0</v>
      </c>
      <c r="E47" s="186" t="s">
        <v>137</v>
      </c>
      <c r="F47" s="188">
        <v>0.0</v>
      </c>
      <c r="G47" s="201">
        <f>$D47*$F47</f>
        <v>0</v>
      </c>
      <c r="H47" s="201"/>
      <c r="I47" s="201"/>
      <c r="J47" s="204"/>
    </row>
    <row r="48" spans="1:66">
      <c r="B48" s="198" t="s">
        <v>139</v>
      </c>
      <c r="C48" s="186" t="s">
        <v>140</v>
      </c>
      <c r="D48" s="187">
        <v>0</v>
      </c>
      <c r="E48" s="186" t="s">
        <v>130</v>
      </c>
      <c r="F48" s="188">
        <v>3260.0</v>
      </c>
      <c r="G48" s="201">
        <f>$D48*$F48</f>
        <v>0</v>
      </c>
      <c r="H48" s="201"/>
      <c r="I48" s="201"/>
      <c r="J48" s="204"/>
    </row>
    <row r="49" spans="1:66">
      <c r="B49" s="199" t="s">
        <v>139</v>
      </c>
      <c r="C49" s="189" t="s">
        <v>134</v>
      </c>
      <c r="D49" s="190">
        <v>0</v>
      </c>
      <c r="E49" s="189" t="s">
        <v>130</v>
      </c>
      <c r="F49" s="191">
        <v>2900.0</v>
      </c>
      <c r="G49" s="202">
        <f>$D49*$F49</f>
        <v>0</v>
      </c>
      <c r="H49" s="202"/>
      <c r="I49" s="202"/>
      <c r="J49" s="205"/>
    </row>
  </sheetData>
  <mergeCells>
    <mergeCell ref="B3:B13"/>
    <mergeCell ref="H3:H13"/>
    <mergeCell ref="I3:I13"/>
    <mergeCell ref="J3:J13"/>
    <mergeCell ref="B14:B25"/>
    <mergeCell ref="H14:H25"/>
    <mergeCell ref="I14:I25"/>
    <mergeCell ref="J14:J25"/>
    <mergeCell ref="B26:B37"/>
    <mergeCell ref="H26:H37"/>
    <mergeCell ref="I26:I37"/>
    <mergeCell ref="J26:J37"/>
    <mergeCell ref="B38:B49"/>
    <mergeCell ref="H38:H49"/>
    <mergeCell ref="I38:I49"/>
    <mergeCell ref="J38:J49"/>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