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<sst xmlns="http://schemas.openxmlformats.org/spreadsheetml/2006/main" uniqueCount="127">
  <si>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</si>
  <si>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</si>
  <si>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</si>
  <si>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</si>
  <si>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</si>
  <si>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</si>
  <si>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</si>
  <si>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</si>
  <si>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</si>
  <si>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</si>
  <si>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</si>
  <si>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</si>
  <si>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</si>
  <si>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</si>
  <si>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</si>
  <si>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</si>
  <si>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JobID:000053</t>
  </si>
  <si>
    <t>F</t>
  </si>
  <si>
    <t>制作　概算見積書</t>
  </si>
  <si>
    <t>執行
役員</t>
  </si>
  <si>
    <t>確認日</t>
  </si>
  <si>
    <t>課長
部長</t>
  </si>
  <si>
    <t>担当</t>
  </si>
  <si>
    <t>作成日</t>
  </si>
  <si>
    <t>#00000</t>
  </si>
  <si>
    <t>制御システム事業部様/TG</t>
  </si>
  <si>
    <t>KV-XD02 リーフレット2言語展開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</si>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</sst>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3">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KV-XD02 リーフレット2言語展開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制御システム事業部様/TG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KV-XD02 リーフレット2言語展開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KV-XD02 リーフレット2言語展開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KV-XD02 リーフレット2言語展開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KV-XD02 リーフレット2言語展開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KV-XD02 リーフレット2言語展開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KV-XD02 リーフレット2言語展開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KV-XD02 リーフレット2言語展開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KV-XD02 リーフレット2言語展開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KV-XD02 リーフレット2言語展開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KV-XD02 リーフレット2言語展開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KV-XD02 リーフレット2言語展開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KV-XD02 リーフレット2言語展開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KV-XD02 リーフレット2言語展開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KV-XD02 リーフレット2言語展開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KV-XD02 リーフレット2言語展開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KV-XD02 リーフレット2言語展開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KV-XD02 リーフレット2言語展開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KV-XD02 リーフレット2言語展開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KV-XD02 リーフレット2言語展開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KV-XD02 リーフレット2言語展開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128272</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KV-XD02 リーフレット2言語展開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KV-XD02 リーフレット2言語展開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
  <sheetViews>
    <sheetView tabSelected="1" workbookViewId="0" zoomScale="85" zoomScaleNormal="70" view="pageBreakPreview" showGridLines="true" showRowColHeaders="1">
      <selection activeCell="G3" sqref="G3:J12"/>
    </sheetView>
  </sheetViews>
  <sheetFormatPr defaultRowHeight="14.4" defaultColWidth="8" outlineLevelRow="0" outlineLevelCol="0"/>
  <cols>
    <col min="1" max="1" width="8" style="18"/>
    <col min="2" max="2" width="8" style="18"/>
    <col min="3" max="3" width="26.708"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3" t="s">
        <v>37</v>
      </c>
      <c r="C2" s="169" t="s">
        <v>38</v>
      </c>
      <c r="D2" s="169" t="s">
        <v>40</v>
      </c>
      <c r="E2" s="169"/>
      <c r="F2" s="169" t="s">
        <v>41</v>
      </c>
      <c r="G2" s="170" t="s">
        <v>126</v>
      </c>
      <c r="H2" s="171" t="s">
        <v>113</v>
      </c>
      <c r="I2" s="171" t="s">
        <v>114</v>
      </c>
      <c r="J2" s="172" t="s">
        <v>115</v>
      </c>
    </row>
    <row r="3" spans="1:66">
      <c r="B3" s="174" t="s">
        <v>116</v>
      </c>
      <c r="C3" s="161" t="s">
        <v>86</v>
      </c>
      <c r="D3" s="161">
        <v>3826.0</v>
      </c>
      <c r="E3" s="161" t="s">
        <v>117</v>
      </c>
      <c r="F3" s="162">
        <v>17.0</v>
      </c>
      <c r="G3" s="177">
        <f>$D3*$F3</f>
        <v>65042</v>
      </c>
      <c r="H3" s="177">
        <f>sum($G3:$G12)</f>
        <v>85593</v>
      </c>
      <c r="I3" s="177">
        <f>$H3*0.20</f>
        <v>17118.6</v>
      </c>
      <c r="J3" s="180">
        <f>sum($H3:$I3)</f>
        <v>102711.6</v>
      </c>
    </row>
    <row r="4" spans="1:66">
      <c r="B4" s="175" t="s">
        <v>116</v>
      </c>
      <c r="C4" s="163" t="s">
        <v>118</v>
      </c>
      <c r="D4" s="163">
        <v>459.0</v>
      </c>
      <c r="E4" s="163" t="s">
        <v>117</v>
      </c>
      <c r="F4" s="165">
        <v>14.0</v>
      </c>
      <c r="G4" s="178">
        <f>$D4*$F4</f>
        <v>6426</v>
      </c>
      <c r="H4" s="178"/>
      <c r="I4" s="178"/>
      <c r="J4" s="181"/>
    </row>
    <row r="5" spans="1:66">
      <c r="B5" s="175" t="s">
        <v>116</v>
      </c>
      <c r="C5" s="163" t="s">
        <v>119</v>
      </c>
      <c r="D5" s="163">
        <v>372.0</v>
      </c>
      <c r="E5" s="163" t="s">
        <v>117</v>
      </c>
      <c r="F5" s="165">
        <v>10.0</v>
      </c>
      <c r="G5" s="178">
        <f>$D5*$F5</f>
        <v>3720</v>
      </c>
      <c r="H5" s="178"/>
      <c r="I5" s="178"/>
      <c r="J5" s="181"/>
    </row>
    <row r="6" spans="1:66">
      <c r="B6" s="175" t="s">
        <v>116</v>
      </c>
      <c r="C6" s="163" t="s">
        <v>120</v>
      </c>
      <c r="D6" s="163">
        <v>314.0</v>
      </c>
      <c r="E6" s="163" t="s">
        <v>117</v>
      </c>
      <c r="F6" s="165">
        <v>5.0</v>
      </c>
      <c r="G6" s="178">
        <f>$D6*$F6</f>
        <v>1570</v>
      </c>
      <c r="H6" s="178"/>
      <c r="I6" s="178"/>
      <c r="J6" s="181"/>
    </row>
    <row r="7" spans="1:66">
      <c r="B7" s="175" t="s">
        <v>116</v>
      </c>
      <c r="C7" s="163" t="s">
        <v>100</v>
      </c>
      <c r="D7" s="163">
        <v>447.0</v>
      </c>
      <c r="E7" s="163" t="s">
        <v>117</v>
      </c>
      <c r="F7" s="165">
        <v>5.0</v>
      </c>
      <c r="G7" s="178">
        <f>$D7*$F7</f>
        <v>2235</v>
      </c>
      <c r="H7" s="178"/>
      <c r="I7" s="178"/>
      <c r="J7" s="181"/>
    </row>
    <row r="8" spans="1:66">
      <c r="B8" s="175" t="s">
        <v>116</v>
      </c>
      <c r="C8" s="163" t="s">
        <v>102</v>
      </c>
      <c r="D8" s="163">
        <v>41.0</v>
      </c>
      <c r="E8" s="163" t="s">
        <v>117</v>
      </c>
      <c r="F8" s="165">
        <v>0.0</v>
      </c>
      <c r="G8" s="178">
        <f>$D8*$F8</f>
        <v>0</v>
      </c>
      <c r="H8" s="178"/>
      <c r="I8" s="178"/>
      <c r="J8" s="181"/>
    </row>
    <row r="9" spans="1:66">
      <c r="B9" s="175" t="s">
        <v>116</v>
      </c>
      <c r="C9" s="163" t="s">
        <v>121</v>
      </c>
      <c r="D9" s="164">
        <v>1.0</v>
      </c>
      <c r="E9" s="163" t="s">
        <v>124</v>
      </c>
      <c r="F9" s="165">
        <v>6600.0</v>
      </c>
      <c r="G9" s="178">
        <f>$D9*$F9</f>
        <v>6600</v>
      </c>
      <c r="H9" s="178"/>
      <c r="I9" s="178"/>
      <c r="J9" s="181"/>
    </row>
    <row r="10" spans="1:66">
      <c r="B10" s="175" t="s">
        <v>116</v>
      </c>
      <c r="C10" s="163" t="s">
        <v>122</v>
      </c>
      <c r="D10" s="164">
        <v>0</v>
      </c>
      <c r="E10" s="163" t="s">
        <v>124</v>
      </c>
      <c r="F10" s="165">
        <v>6600.0</v>
      </c>
      <c r="G10" s="178">
        <f>$D10*$F10</f>
        <v>0</v>
      </c>
      <c r="H10" s="178"/>
      <c r="I10" s="178"/>
      <c r="J10" s="181"/>
    </row>
    <row r="11" spans="1:66">
      <c r="B11" s="175" t="s">
        <v>116</v>
      </c>
      <c r="C11" s="163" t="s">
        <v>123</v>
      </c>
      <c r="D11" s="164">
        <v>0</v>
      </c>
      <c r="E11" s="163" t="s">
        <v>124</v>
      </c>
      <c r="F11" s="165">
        <v>6600.0</v>
      </c>
      <c r="G11" s="178">
        <f>$D11*$F11</f>
        <v>0</v>
      </c>
      <c r="H11" s="178"/>
      <c r="I11" s="178"/>
      <c r="J11" s="181"/>
    </row>
    <row r="12" spans="1:66">
      <c r="B12" s="176" t="s">
        <v>116</v>
      </c>
      <c r="C12" s="166" t="s">
        <v>125</v>
      </c>
      <c r="D12" s="167">
        <v>0</v>
      </c>
      <c r="E12" s="166" t="s">
        <v>124</v>
      </c>
      <c r="F12" s="168">
        <v>4900.0</v>
      </c>
      <c r="G12" s="179">
        <f>$D12*$F12</f>
        <v>0</v>
      </c>
      <c r="H12" s="179"/>
      <c r="I12" s="179"/>
      <c r="J12" s="182"/>
    </row>
  </sheetData>
  <mergeCells>
    <mergeCell ref="B3:B12"/>
    <mergeCell ref="H3:H12"/>
    <mergeCell ref="I3:I12"/>
    <mergeCell ref="J3:J12"/>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