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<sst xmlns="http://schemas.openxmlformats.org/spreadsheetml/2006/main" uniqueCount="139">
  <si>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</si>
  <si>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</si>
  <si>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</si>
  <si>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</si>
  <si>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</si>
  <si>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</si>
  <si>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</si>
  <si>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</si>
  <si>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</si>
  <si>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</si>
  <si>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</si>
  <si>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</si>
  <si>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</si>
  <si>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</si>
  <si>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</si>
  <si>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</si>
  <si>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JobID:000057</t>
  </si>
  <si>
    <t>F</t>
  </si>
  <si>
    <t>制作　概算見積書</t>
  </si>
  <si>
    <t>執行
役員</t>
  </si>
  <si>
    <t>確認日</t>
  </si>
  <si>
    <t>課長
部長</t>
  </si>
  <si>
    <t>担当</t>
  </si>
  <si>
    <t>作成日</t>
  </si>
  <si>
    <t>#00000</t>
  </si>
  <si>
    <t>アプリセンサ事業部様/TG</t>
  </si>
  <si>
    <t>アプリ_SJQとSJF7の技術資料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</si>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</sst>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アプリ_SJQとSJF7の技術資料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アプリ_SJQとSJF7の技術資料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アプリ_SJQとSJF7の技術資料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アプリ_SJQとSJF7の技術資料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アプリ_SJQとSJF7の技術資料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アプリ_SJQとSJF7の技術資料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アプリ_SJQとSJF7の技術資料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アプリ_SJQとSJF7の技術資料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アプリ_SJQとSJF7の技術資料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アプリ_SJQとSJF7の技術資料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アプリ_SJQとSJF7の技術資料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アプリ_SJQとSJF7の技術資料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アプリ_SJQとSJF7の技術資料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アプリ_SJQとSJF7の技術資料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アプリ_SJQとSJF7の技術資料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アプリ_SJQとSJF7の技術資料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アプリ_SJQとSJF7の技術資料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アプリ_SJQとSJF7の技術資料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アプリ_SJQとSJF7の技術資料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アプリ_SJQとSJF7の技術資料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アプリ_SJQとSJF7の技術資料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290436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アプリ_SJQとSJF7の技術資料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アプリ_SJQとSJF7の技術資料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3"/>
  <sheetViews>
    <sheetView tabSelected="1" workbookViewId="0" zoomScale="85" zoomScaleNormal="70" view="pageBreakPreview" showGridLines="true" showRowColHeaders="1">
      <selection activeCell="G3" sqref="G3:J13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138</v>
      </c>
      <c r="H2" s="172" t="s">
        <v>113</v>
      </c>
      <c r="I2" s="172" t="s">
        <v>114</v>
      </c>
      <c r="J2" s="173" t="s">
        <v>115</v>
      </c>
    </row>
    <row r="3" spans="1:66">
      <c r="B3" s="175" t="s">
        <v>116</v>
      </c>
      <c r="C3" s="161" t="s">
        <v>86</v>
      </c>
      <c r="D3" s="161">
        <v>980.0</v>
      </c>
      <c r="E3" s="161" t="s">
        <v>117</v>
      </c>
      <c r="F3" s="162">
        <v>17.0</v>
      </c>
      <c r="G3" s="178">
        <f>$D3*$F3</f>
        <v>16660</v>
      </c>
      <c r="H3" s="178">
        <f>sum($G3:$G12)</f>
        <v>30260</v>
      </c>
      <c r="I3" s="178">
        <f>$H3*0.20</f>
        <v>6052</v>
      </c>
      <c r="J3" s="181">
        <f>sum($H3:$I3)</f>
        <v>36312</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420.0</v>
      </c>
      <c r="E7" s="163" t="s">
        <v>117</v>
      </c>
      <c r="F7" s="165">
        <v>5.0</v>
      </c>
      <c r="G7" s="179">
        <f>$D7*$F7</f>
        <v>2100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11500</v>
      </c>
      <c r="I13" s="178">
        <f>$H13*0.20</f>
        <v>2300</v>
      </c>
      <c r="J13" s="181">
        <f>sum($H13:$I13)</f>
        <v>13800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1.0</v>
      </c>
      <c r="E21" s="163" t="s">
        <v>124</v>
      </c>
      <c r="F21" s="165">
        <v>6600.0</v>
      </c>
      <c r="G21" s="179">
        <f>$D21*$F21</f>
        <v>6600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26100</v>
      </c>
      <c r="I25" s="178">
        <f>$H25*0.20</f>
        <v>5220</v>
      </c>
      <c r="J25" s="181">
        <f>sum($H25:$I25)</f>
        <v>31320</v>
      </c>
    </row>
    <row r="26" spans="1:66">
      <c r="B26" s="176" t="s">
        <v>129</v>
      </c>
      <c r="C26" s="163" t="s">
        <v>86</v>
      </c>
      <c r="D26" s="163">
        <v>490.0</v>
      </c>
      <c r="E26" s="163" t="s">
        <v>117</v>
      </c>
      <c r="F26" s="165">
        <v>28.0</v>
      </c>
      <c r="G26" s="179">
        <f>$D26*$F26</f>
        <v>13720</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210.0</v>
      </c>
      <c r="E30" s="163" t="s">
        <v>117</v>
      </c>
      <c r="F30" s="165">
        <v>8.0</v>
      </c>
      <c r="G30" s="179">
        <f>$D30*$F30</f>
        <v>1680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5800.0</v>
      </c>
      <c r="G32" s="179">
        <f>$D32*$F32</f>
        <v>5800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26100</v>
      </c>
      <c r="I37" s="178">
        <f>$H37*0.20</f>
        <v>5220</v>
      </c>
      <c r="J37" s="181">
        <f>sum($H37:$I37)</f>
        <v>31320</v>
      </c>
    </row>
    <row r="38" spans="1:66">
      <c r="B38" s="176" t="s">
        <v>130</v>
      </c>
      <c r="C38" s="163" t="s">
        <v>86</v>
      </c>
      <c r="D38" s="163">
        <v>490.0</v>
      </c>
      <c r="E38" s="163" t="s">
        <v>117</v>
      </c>
      <c r="F38" s="165">
        <v>28.0</v>
      </c>
      <c r="G38" s="179">
        <f>$D38*$F38</f>
        <v>13720</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210.0</v>
      </c>
      <c r="E42" s="163" t="s">
        <v>117</v>
      </c>
      <c r="F42" s="165">
        <v>8.0</v>
      </c>
      <c r="G42" s="179">
        <f>$D42*$F42</f>
        <v>1680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22730</v>
      </c>
      <c r="I49" s="178">
        <f>$H49*0.20</f>
        <v>4546</v>
      </c>
      <c r="J49" s="181">
        <f>sum($H49:$I49)</f>
        <v>27276</v>
      </c>
    </row>
    <row r="50" spans="1:66">
      <c r="B50" s="176" t="s">
        <v>131</v>
      </c>
      <c r="C50" s="163" t="s">
        <v>86</v>
      </c>
      <c r="D50" s="163">
        <v>490.0</v>
      </c>
      <c r="E50" s="163" t="s">
        <v>117</v>
      </c>
      <c r="F50" s="165">
        <v>24.0</v>
      </c>
      <c r="G50" s="179">
        <f>$D50*$F50</f>
        <v>11760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210.0</v>
      </c>
      <c r="E54" s="163" t="s">
        <v>117</v>
      </c>
      <c r="F54" s="165">
        <v>7.0</v>
      </c>
      <c r="G54" s="179">
        <f>$D54*$F54</f>
        <v>1470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4600.0</v>
      </c>
      <c r="G56" s="179">
        <f>$D56*$F56</f>
        <v>4600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19950</v>
      </c>
      <c r="I61" s="178">
        <f>$H61*0.20</f>
        <v>3990</v>
      </c>
      <c r="J61" s="181">
        <f>sum($H61:$I61)</f>
        <v>23940</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490.0</v>
      </c>
      <c r="E65" s="163" t="s">
        <v>117</v>
      </c>
      <c r="F65" s="165">
        <v>21.0</v>
      </c>
      <c r="G65" s="179">
        <f>$D65*$F65</f>
        <v>10290</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210.0</v>
      </c>
      <c r="E69" s="163" t="s">
        <v>117</v>
      </c>
      <c r="F69" s="165">
        <v>6.0</v>
      </c>
      <c r="G69" s="179">
        <f>$D69*$F69</f>
        <v>1260</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1.0</v>
      </c>
      <c r="E71" s="166" t="s">
        <v>124</v>
      </c>
      <c r="F71" s="168">
        <v>3500.0</v>
      </c>
      <c r="G71" s="180">
        <f>$D71*$F71</f>
        <v>3500</v>
      </c>
      <c r="H71" s="180"/>
      <c r="I71" s="180"/>
      <c r="J71" s="183"/>
    </row>
    <row r="72" spans="1:66">
      <c r="B72" s="175" t="s">
        <v>133</v>
      </c>
      <c r="C72" s="161" t="s">
        <v>125</v>
      </c>
      <c r="D72" s="169">
        <v>1.0</v>
      </c>
      <c r="E72" s="161" t="s">
        <v>124</v>
      </c>
      <c r="F72" s="162">
        <v>4900.0</v>
      </c>
      <c r="G72" s="178">
        <f>$D72*$F72</f>
        <v>4900</v>
      </c>
      <c r="H72" s="178">
        <f>sum($G72:$G83)</f>
        <v>19950</v>
      </c>
      <c r="I72" s="178">
        <f>$H72*0.20</f>
        <v>3990</v>
      </c>
      <c r="J72" s="181">
        <f>sum($H72:$I72)</f>
        <v>23940</v>
      </c>
    </row>
    <row r="73" spans="1:66">
      <c r="B73" s="176" t="s">
        <v>133</v>
      </c>
      <c r="C73" s="163" t="s">
        <v>86</v>
      </c>
      <c r="D73" s="163">
        <v>490.0</v>
      </c>
      <c r="E73" s="163" t="s">
        <v>117</v>
      </c>
      <c r="F73" s="165">
        <v>21.0</v>
      </c>
      <c r="G73" s="179">
        <f>$D73*$F73</f>
        <v>10290</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210.0</v>
      </c>
      <c r="E77" s="163" t="s">
        <v>117</v>
      </c>
      <c r="F77" s="165">
        <v>6.0</v>
      </c>
      <c r="G77" s="179">
        <f>$D77*$F77</f>
        <v>1260</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1.0</v>
      </c>
      <c r="E79" s="163" t="s">
        <v>124</v>
      </c>
      <c r="F79" s="165">
        <v>3500.0</v>
      </c>
      <c r="G79" s="179">
        <f>$D79*$F79</f>
        <v>3500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125</v>
      </c>
      <c r="D84" s="169">
        <v>1.0</v>
      </c>
      <c r="E84" s="161" t="s">
        <v>124</v>
      </c>
      <c r="F84" s="162">
        <v>4900.0</v>
      </c>
      <c r="G84" s="178">
        <f>$D84*$F84</f>
        <v>4900</v>
      </c>
      <c r="H84" s="178">
        <f>sum($G84:$G95)</f>
        <v>19950</v>
      </c>
      <c r="I84" s="178">
        <f>$H84*0.20</f>
        <v>3990</v>
      </c>
      <c r="J84" s="181">
        <f>sum($H84:$I84)</f>
        <v>23940</v>
      </c>
    </row>
    <row r="85" spans="1:66">
      <c r="B85" s="176" t="s">
        <v>134</v>
      </c>
      <c r="C85" s="163" t="s">
        <v>86</v>
      </c>
      <c r="D85" s="163">
        <v>490.0</v>
      </c>
      <c r="E85" s="163" t="s">
        <v>117</v>
      </c>
      <c r="F85" s="165">
        <v>21.0</v>
      </c>
      <c r="G85" s="179">
        <f>$D85*$F85</f>
        <v>10290</v>
      </c>
      <c r="H85" s="179"/>
      <c r="I85" s="179"/>
      <c r="J85" s="182"/>
    </row>
    <row r="86" spans="1:66">
      <c r="B86" s="176" t="s">
        <v>134</v>
      </c>
      <c r="C86" s="163" t="s">
        <v>118</v>
      </c>
      <c r="D86" s="163">
        <v>0</v>
      </c>
      <c r="E86" s="163" t="s">
        <v>117</v>
      </c>
      <c r="F86" s="165">
        <v>17.0</v>
      </c>
      <c r="G86" s="179">
        <f>$D86*$F86</f>
        <v>0</v>
      </c>
      <c r="H86" s="179"/>
      <c r="I86" s="179"/>
      <c r="J86" s="182"/>
    </row>
    <row r="87" spans="1:66">
      <c r="B87" s="176" t="s">
        <v>134</v>
      </c>
      <c r="C87" s="163" t="s">
        <v>119</v>
      </c>
      <c r="D87" s="163">
        <v>0</v>
      </c>
      <c r="E87" s="163" t="s">
        <v>117</v>
      </c>
      <c r="F87" s="165">
        <v>12.0</v>
      </c>
      <c r="G87" s="179">
        <f>$D87*$F87</f>
        <v>0</v>
      </c>
      <c r="H87" s="179"/>
      <c r="I87" s="179"/>
      <c r="J87" s="182"/>
    </row>
    <row r="88" spans="1:66">
      <c r="B88" s="176" t="s">
        <v>134</v>
      </c>
      <c r="C88" s="163" t="s">
        <v>120</v>
      </c>
      <c r="D88" s="163">
        <v>0</v>
      </c>
      <c r="E88" s="163" t="s">
        <v>117</v>
      </c>
      <c r="F88" s="165">
        <v>6.0</v>
      </c>
      <c r="G88" s="179">
        <f>$D88*$F88</f>
        <v>0</v>
      </c>
      <c r="H88" s="179"/>
      <c r="I88" s="179"/>
      <c r="J88" s="182"/>
    </row>
    <row r="89" spans="1:66">
      <c r="B89" s="176" t="s">
        <v>134</v>
      </c>
      <c r="C89" s="163" t="s">
        <v>100</v>
      </c>
      <c r="D89" s="163">
        <v>210.0</v>
      </c>
      <c r="E89" s="163" t="s">
        <v>117</v>
      </c>
      <c r="F89" s="165">
        <v>6.0</v>
      </c>
      <c r="G89" s="179">
        <f>$D89*$F89</f>
        <v>1260</v>
      </c>
      <c r="H89" s="179"/>
      <c r="I89" s="179"/>
      <c r="J89" s="182"/>
    </row>
    <row r="90" spans="1:66">
      <c r="B90" s="176" t="s">
        <v>134</v>
      </c>
      <c r="C90" s="163" t="s">
        <v>102</v>
      </c>
      <c r="D90" s="163">
        <v>0</v>
      </c>
      <c r="E90" s="163" t="s">
        <v>117</v>
      </c>
      <c r="F90" s="165">
        <v>0.0</v>
      </c>
      <c r="G90" s="179">
        <f>$D90*$F90</f>
        <v>0</v>
      </c>
      <c r="H90" s="179"/>
      <c r="I90" s="179"/>
      <c r="J90" s="182"/>
    </row>
    <row r="91" spans="1:66">
      <c r="B91" s="176" t="s">
        <v>134</v>
      </c>
      <c r="C91" s="163" t="s">
        <v>121</v>
      </c>
      <c r="D91" s="164">
        <v>1.0</v>
      </c>
      <c r="E91" s="163" t="s">
        <v>124</v>
      </c>
      <c r="F91" s="165">
        <v>3500.0</v>
      </c>
      <c r="G91" s="179">
        <f>$D91*$F91</f>
        <v>3500</v>
      </c>
      <c r="H91" s="179"/>
      <c r="I91" s="179"/>
      <c r="J91" s="182"/>
    </row>
    <row r="92" spans="1:66">
      <c r="B92" s="176" t="s">
        <v>134</v>
      </c>
      <c r="C92" s="163" t="s">
        <v>123</v>
      </c>
      <c r="D92" s="164">
        <v>0</v>
      </c>
      <c r="E92" s="163" t="s">
        <v>124</v>
      </c>
      <c r="F92" s="165">
        <v>3500.0</v>
      </c>
      <c r="G92" s="179">
        <f>$D92*$F92</f>
        <v>0</v>
      </c>
      <c r="H92" s="179"/>
      <c r="I92" s="179"/>
      <c r="J92" s="182"/>
    </row>
    <row r="93" spans="1:66">
      <c r="B93" s="176" t="s">
        <v>134</v>
      </c>
      <c r="C93" s="163" t="s">
        <v>127</v>
      </c>
      <c r="D93" s="164">
        <v>0</v>
      </c>
      <c r="E93" s="163" t="s">
        <v>124</v>
      </c>
      <c r="F93" s="165">
        <v>4900.0</v>
      </c>
      <c r="G93" s="179">
        <f>$D93*$F93</f>
        <v>0</v>
      </c>
      <c r="H93" s="179"/>
      <c r="I93" s="179"/>
      <c r="J93" s="182"/>
    </row>
    <row r="94" spans="1:66">
      <c r="B94" s="176" t="s">
        <v>134</v>
      </c>
      <c r="C94" s="163" t="s">
        <v>122</v>
      </c>
      <c r="D94" s="164">
        <v>0</v>
      </c>
      <c r="E94" s="163" t="s">
        <v>124</v>
      </c>
      <c r="F94" s="165">
        <v>3500.0</v>
      </c>
      <c r="G94" s="179">
        <f>$D94*$F94</f>
        <v>0</v>
      </c>
      <c r="H94" s="179"/>
      <c r="I94" s="179"/>
      <c r="J94" s="182"/>
    </row>
    <row r="95" spans="1:66">
      <c r="B95" s="177" t="s">
        <v>134</v>
      </c>
      <c r="C95" s="166" t="s">
        <v>128</v>
      </c>
      <c r="D95" s="167">
        <v>0</v>
      </c>
      <c r="E95" s="166" t="s">
        <v>124</v>
      </c>
      <c r="F95" s="168">
        <v>3680.0</v>
      </c>
      <c r="G95" s="180">
        <f>$D95*$F95</f>
        <v>0</v>
      </c>
      <c r="H95" s="180"/>
      <c r="I95" s="180"/>
      <c r="J95" s="183"/>
    </row>
    <row r="96" spans="1:66">
      <c r="B96" s="175" t="s">
        <v>135</v>
      </c>
      <c r="C96" s="161" t="s">
        <v>127</v>
      </c>
      <c r="D96" s="169">
        <v>0</v>
      </c>
      <c r="E96" s="161" t="s">
        <v>124</v>
      </c>
      <c r="F96" s="162">
        <v>4900.0</v>
      </c>
      <c r="G96" s="178">
        <f>$D96*$F96</f>
        <v>0</v>
      </c>
      <c r="H96" s="178">
        <f>sum($G96:$G107)</f>
        <v>18370</v>
      </c>
      <c r="I96" s="178">
        <f>$H96*0.20</f>
        <v>3674</v>
      </c>
      <c r="J96" s="181">
        <f>sum($H96:$I96)</f>
        <v>22044</v>
      </c>
    </row>
    <row r="97" spans="1:66">
      <c r="B97" s="176" t="s">
        <v>135</v>
      </c>
      <c r="C97" s="163" t="s">
        <v>122</v>
      </c>
      <c r="D97" s="164">
        <v>0</v>
      </c>
      <c r="E97" s="163" t="s">
        <v>124</v>
      </c>
      <c r="F97" s="165">
        <v>2900.0</v>
      </c>
      <c r="G97" s="179">
        <f>$D97*$F97</f>
        <v>0</v>
      </c>
      <c r="H97" s="179"/>
      <c r="I97" s="179"/>
      <c r="J97" s="182"/>
    </row>
    <row r="98" spans="1:66">
      <c r="B98" s="176" t="s">
        <v>135</v>
      </c>
      <c r="C98" s="163" t="s">
        <v>125</v>
      </c>
      <c r="D98" s="164">
        <v>1.0</v>
      </c>
      <c r="E98" s="163" t="s">
        <v>124</v>
      </c>
      <c r="F98" s="165">
        <v>4900.0</v>
      </c>
      <c r="G98" s="179">
        <f>$D98*$F98</f>
        <v>4900</v>
      </c>
      <c r="H98" s="179"/>
      <c r="I98" s="179"/>
      <c r="J98" s="182"/>
    </row>
    <row r="99" spans="1:66">
      <c r="B99" s="176" t="s">
        <v>135</v>
      </c>
      <c r="C99" s="163" t="s">
        <v>123</v>
      </c>
      <c r="D99" s="164">
        <v>0</v>
      </c>
      <c r="E99" s="163" t="s">
        <v>124</v>
      </c>
      <c r="F99" s="165">
        <v>2900.0</v>
      </c>
      <c r="G99" s="179">
        <f>$D99*$F99</f>
        <v>0</v>
      </c>
      <c r="H99" s="179"/>
      <c r="I99" s="179"/>
      <c r="J99" s="182"/>
    </row>
    <row r="100" spans="1:66">
      <c r="B100" s="176" t="s">
        <v>135</v>
      </c>
      <c r="C100" s="163" t="s">
        <v>86</v>
      </c>
      <c r="D100" s="163">
        <v>490.0</v>
      </c>
      <c r="E100" s="163" t="s">
        <v>117</v>
      </c>
      <c r="F100" s="165">
        <v>19.0</v>
      </c>
      <c r="G100" s="179">
        <f>$D100*$F100</f>
        <v>9310</v>
      </c>
      <c r="H100" s="179"/>
      <c r="I100" s="179"/>
      <c r="J100" s="182"/>
    </row>
    <row r="101" spans="1:66">
      <c r="B101" s="176" t="s">
        <v>135</v>
      </c>
      <c r="C101" s="163" t="s">
        <v>118</v>
      </c>
      <c r="D101" s="163">
        <v>0</v>
      </c>
      <c r="E101" s="163" t="s">
        <v>117</v>
      </c>
      <c r="F101" s="165">
        <v>15.0</v>
      </c>
      <c r="G101" s="179">
        <f>$D101*$F101</f>
        <v>0</v>
      </c>
      <c r="H101" s="179"/>
      <c r="I101" s="179"/>
      <c r="J101" s="182"/>
    </row>
    <row r="102" spans="1:66">
      <c r="B102" s="176" t="s">
        <v>135</v>
      </c>
      <c r="C102" s="163" t="s">
        <v>119</v>
      </c>
      <c r="D102" s="163">
        <v>0</v>
      </c>
      <c r="E102" s="163" t="s">
        <v>117</v>
      </c>
      <c r="F102" s="165">
        <v>10.0</v>
      </c>
      <c r="G102" s="179">
        <f>$D102*$F102</f>
        <v>0</v>
      </c>
      <c r="H102" s="179"/>
      <c r="I102" s="179"/>
      <c r="J102" s="182"/>
    </row>
    <row r="103" spans="1:66">
      <c r="B103" s="176" t="s">
        <v>135</v>
      </c>
      <c r="C103" s="163" t="s">
        <v>120</v>
      </c>
      <c r="D103" s="163">
        <v>0</v>
      </c>
      <c r="E103" s="163" t="s">
        <v>117</v>
      </c>
      <c r="F103" s="165">
        <v>6.0</v>
      </c>
      <c r="G103" s="179">
        <f>$D103*$F103</f>
        <v>0</v>
      </c>
      <c r="H103" s="179"/>
      <c r="I103" s="179"/>
      <c r="J103" s="182"/>
    </row>
    <row r="104" spans="1:66">
      <c r="B104" s="176" t="s">
        <v>135</v>
      </c>
      <c r="C104" s="163" t="s">
        <v>100</v>
      </c>
      <c r="D104" s="163">
        <v>210.0</v>
      </c>
      <c r="E104" s="163" t="s">
        <v>117</v>
      </c>
      <c r="F104" s="165">
        <v>6.0</v>
      </c>
      <c r="G104" s="179">
        <f>$D104*$F104</f>
        <v>1260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128</v>
      </c>
      <c r="D106" s="164">
        <v>0</v>
      </c>
      <c r="E106" s="163" t="s">
        <v>124</v>
      </c>
      <c r="F106" s="165">
        <v>3260.0</v>
      </c>
      <c r="G106" s="179">
        <f>$D106*$F106</f>
        <v>0</v>
      </c>
      <c r="H106" s="179"/>
      <c r="I106" s="179"/>
      <c r="J106" s="182"/>
    </row>
    <row r="107" spans="1:66">
      <c r="B107" s="177" t="s">
        <v>135</v>
      </c>
      <c r="C107" s="166" t="s">
        <v>121</v>
      </c>
      <c r="D107" s="167">
        <v>1.0</v>
      </c>
      <c r="E107" s="166" t="s">
        <v>124</v>
      </c>
      <c r="F107" s="168">
        <v>2900.0</v>
      </c>
      <c r="G107" s="180">
        <f>$D107*$F107</f>
        <v>2900</v>
      </c>
      <c r="H107" s="180"/>
      <c r="I107" s="180"/>
      <c r="J107" s="183"/>
    </row>
    <row r="108" spans="1:66">
      <c r="B108" s="175" t="s">
        <v>55</v>
      </c>
      <c r="C108" s="161" t="s">
        <v>125</v>
      </c>
      <c r="D108" s="169">
        <v>1.0</v>
      </c>
      <c r="E108" s="161" t="s">
        <v>124</v>
      </c>
      <c r="F108" s="162">
        <v>4900.0</v>
      </c>
      <c r="G108" s="178">
        <f>$D108*$F108</f>
        <v>4900</v>
      </c>
      <c r="H108" s="178">
        <f>sum($G108:$G119)</f>
        <v>27280</v>
      </c>
      <c r="I108" s="178">
        <f>$H108*0.20</f>
        <v>5456</v>
      </c>
      <c r="J108" s="181">
        <f>sum($H108:$I108)</f>
        <v>32736</v>
      </c>
    </row>
    <row r="109" spans="1:66">
      <c r="B109" s="176" t="s">
        <v>55</v>
      </c>
      <c r="C109" s="163" t="s">
        <v>86</v>
      </c>
      <c r="D109" s="163">
        <v>980.0</v>
      </c>
      <c r="E109" s="163" t="s">
        <v>117</v>
      </c>
      <c r="F109" s="165">
        <v>16.0</v>
      </c>
      <c r="G109" s="179">
        <f>$D109*$F109</f>
        <v>15680</v>
      </c>
      <c r="H109" s="179"/>
      <c r="I109" s="179"/>
      <c r="J109" s="182"/>
    </row>
    <row r="110" spans="1:66">
      <c r="B110" s="176" t="s">
        <v>55</v>
      </c>
      <c r="C110" s="163" t="s">
        <v>118</v>
      </c>
      <c r="D110" s="163">
        <v>0</v>
      </c>
      <c r="E110" s="163" t="s">
        <v>117</v>
      </c>
      <c r="F110" s="165">
        <v>13.0</v>
      </c>
      <c r="G110" s="179">
        <f>$D110*$F110</f>
        <v>0</v>
      </c>
      <c r="H110" s="179"/>
      <c r="I110" s="179"/>
      <c r="J110" s="182"/>
    </row>
    <row r="111" spans="1:66">
      <c r="B111" s="176" t="s">
        <v>55</v>
      </c>
      <c r="C111" s="163" t="s">
        <v>119</v>
      </c>
      <c r="D111" s="163">
        <v>0</v>
      </c>
      <c r="E111" s="163" t="s">
        <v>117</v>
      </c>
      <c r="F111" s="165">
        <v>10.0</v>
      </c>
      <c r="G111" s="179">
        <f>$D111*$F111</f>
        <v>0</v>
      </c>
      <c r="H111" s="179"/>
      <c r="I111" s="179"/>
      <c r="J111" s="182"/>
    </row>
    <row r="112" spans="1:66">
      <c r="B112" s="176" t="s">
        <v>55</v>
      </c>
      <c r="C112" s="163" t="s">
        <v>120</v>
      </c>
      <c r="D112" s="163">
        <v>0</v>
      </c>
      <c r="E112" s="163" t="s">
        <v>117</v>
      </c>
      <c r="F112" s="165">
        <v>5.0</v>
      </c>
      <c r="G112" s="179">
        <f>$D112*$F112</f>
        <v>0</v>
      </c>
      <c r="H112" s="179"/>
      <c r="I112" s="179"/>
      <c r="J112" s="182"/>
    </row>
    <row r="113" spans="1:66">
      <c r="B113" s="176" t="s">
        <v>55</v>
      </c>
      <c r="C113" s="163" t="s">
        <v>100</v>
      </c>
      <c r="D113" s="163">
        <v>420.0</v>
      </c>
      <c r="E113" s="163" t="s">
        <v>117</v>
      </c>
      <c r="F113" s="165">
        <v>5.0</v>
      </c>
      <c r="G113" s="179">
        <f>$D113*$F113</f>
        <v>2100</v>
      </c>
      <c r="H113" s="179"/>
      <c r="I113" s="179"/>
      <c r="J113" s="182"/>
    </row>
    <row r="114" spans="1:66">
      <c r="B114" s="176" t="s">
        <v>55</v>
      </c>
      <c r="C114" s="163" t="s">
        <v>102</v>
      </c>
      <c r="D114" s="163">
        <v>0</v>
      </c>
      <c r="E114" s="163" t="s">
        <v>117</v>
      </c>
      <c r="F114" s="165">
        <v>0.0</v>
      </c>
      <c r="G114" s="179">
        <f>$D114*$F114</f>
        <v>0</v>
      </c>
      <c r="H114" s="179"/>
      <c r="I114" s="179"/>
      <c r="J114" s="182"/>
    </row>
    <row r="115" spans="1:66">
      <c r="B115" s="176" t="s">
        <v>55</v>
      </c>
      <c r="C115" s="163" t="s">
        <v>121</v>
      </c>
      <c r="D115" s="164">
        <v>1.0</v>
      </c>
      <c r="E115" s="163" t="s">
        <v>124</v>
      </c>
      <c r="F115" s="165">
        <v>4600.0</v>
      </c>
      <c r="G115" s="179">
        <f>$D115*$F115</f>
        <v>4600</v>
      </c>
      <c r="H115" s="179"/>
      <c r="I115" s="179"/>
      <c r="J115" s="182"/>
    </row>
    <row r="116" spans="1:66">
      <c r="B116" s="176" t="s">
        <v>55</v>
      </c>
      <c r="C116" s="163" t="s">
        <v>123</v>
      </c>
      <c r="D116" s="164">
        <v>0</v>
      </c>
      <c r="E116" s="163" t="s">
        <v>124</v>
      </c>
      <c r="F116" s="165">
        <v>4600.0</v>
      </c>
      <c r="G116" s="179">
        <f>$D116*$F116</f>
        <v>0</v>
      </c>
      <c r="H116" s="179"/>
      <c r="I116" s="179"/>
      <c r="J116" s="182"/>
    </row>
    <row r="117" spans="1:66">
      <c r="B117" s="176" t="s">
        <v>55</v>
      </c>
      <c r="C117" s="163" t="s">
        <v>127</v>
      </c>
      <c r="D117" s="164">
        <v>0</v>
      </c>
      <c r="E117" s="163" t="s">
        <v>124</v>
      </c>
      <c r="F117" s="165">
        <v>4900.0</v>
      </c>
      <c r="G117" s="179">
        <f>$D117*$F117</f>
        <v>0</v>
      </c>
      <c r="H117" s="179"/>
      <c r="I117" s="179"/>
      <c r="J117" s="182"/>
    </row>
    <row r="118" spans="1:66">
      <c r="B118" s="176" t="s">
        <v>55</v>
      </c>
      <c r="C118" s="163" t="s">
        <v>122</v>
      </c>
      <c r="D118" s="164">
        <v>0</v>
      </c>
      <c r="E118" s="163" t="s">
        <v>124</v>
      </c>
      <c r="F118" s="165">
        <v>4600.0</v>
      </c>
      <c r="G118" s="179">
        <f>$D118*$F118</f>
        <v>0</v>
      </c>
      <c r="H118" s="179"/>
      <c r="I118" s="179"/>
      <c r="J118" s="182"/>
    </row>
    <row r="119" spans="1:66">
      <c r="B119" s="177" t="s">
        <v>55</v>
      </c>
      <c r="C119" s="166" t="s">
        <v>128</v>
      </c>
      <c r="D119" s="167">
        <v>0</v>
      </c>
      <c r="E119" s="166" t="s">
        <v>124</v>
      </c>
      <c r="F119" s="168">
        <v>4450.0</v>
      </c>
      <c r="G119" s="180">
        <f>$D119*$F119</f>
        <v>0</v>
      </c>
      <c r="H119" s="180"/>
      <c r="I119" s="180"/>
      <c r="J119" s="183"/>
    </row>
    <row r="120" spans="1:66">
      <c r="B120" s="175" t="s">
        <v>56</v>
      </c>
      <c r="C120" s="161" t="s">
        <v>127</v>
      </c>
      <c r="D120" s="169">
        <v>0</v>
      </c>
      <c r="E120" s="161" t="s">
        <v>124</v>
      </c>
      <c r="F120" s="162">
        <v>4900.0</v>
      </c>
      <c r="G120" s="178">
        <f>$D120*$F120</f>
        <v>0</v>
      </c>
      <c r="H120" s="178">
        <f>sum($G120:$G133)</f>
        <v>19840</v>
      </c>
      <c r="I120" s="178">
        <f>$H120*0.20</f>
        <v>3968</v>
      </c>
      <c r="J120" s="181">
        <f>sum($H120:$I120)</f>
        <v>23808</v>
      </c>
    </row>
    <row r="121" spans="1:66">
      <c r="B121" s="176" t="s">
        <v>56</v>
      </c>
      <c r="C121" s="163" t="s">
        <v>122</v>
      </c>
      <c r="D121" s="164">
        <v>0</v>
      </c>
      <c r="E121" s="163" t="s">
        <v>124</v>
      </c>
      <c r="F121" s="165">
        <v>2900.0</v>
      </c>
      <c r="G121" s="179">
        <f>$D121*$F121</f>
        <v>0</v>
      </c>
      <c r="H121" s="179"/>
      <c r="I121" s="179"/>
      <c r="J121" s="182"/>
    </row>
    <row r="122" spans="1:66">
      <c r="B122" s="176" t="s">
        <v>56</v>
      </c>
      <c r="C122" s="163" t="s">
        <v>125</v>
      </c>
      <c r="D122" s="164">
        <v>1.0</v>
      </c>
      <c r="E122" s="163" t="s">
        <v>124</v>
      </c>
      <c r="F122" s="165">
        <v>4900.0</v>
      </c>
      <c r="G122" s="179">
        <f>$D122*$F122</f>
        <v>4900</v>
      </c>
      <c r="H122" s="179"/>
      <c r="I122" s="179"/>
      <c r="J122" s="182"/>
    </row>
    <row r="123" spans="1:66">
      <c r="B123" s="176" t="s">
        <v>56</v>
      </c>
      <c r="C123" s="163" t="s">
        <v>123</v>
      </c>
      <c r="D123" s="164">
        <v>0</v>
      </c>
      <c r="E123" s="163" t="s">
        <v>124</v>
      </c>
      <c r="F123" s="165">
        <v>2900.0</v>
      </c>
      <c r="G123" s="179">
        <f>$D123*$F123</f>
        <v>0</v>
      </c>
      <c r="H123" s="179"/>
      <c r="I123" s="179"/>
      <c r="J123" s="182"/>
    </row>
    <row r="124" spans="1:66">
      <c r="B124" s="176" t="s">
        <v>56</v>
      </c>
      <c r="C124" s="163" t="s">
        <v>86</v>
      </c>
      <c r="D124" s="163">
        <v>980.0</v>
      </c>
      <c r="E124" s="163" t="s">
        <v>117</v>
      </c>
      <c r="F124" s="165">
        <v>11.0</v>
      </c>
      <c r="G124" s="179">
        <f>$D124*$F124</f>
        <v>10780</v>
      </c>
      <c r="H124" s="179"/>
      <c r="I124" s="179"/>
      <c r="J124" s="182"/>
    </row>
    <row r="125" spans="1:66">
      <c r="B125" s="176" t="s">
        <v>56</v>
      </c>
      <c r="C125" s="163" t="s">
        <v>118</v>
      </c>
      <c r="D125" s="163">
        <v>0</v>
      </c>
      <c r="E125" s="163" t="s">
        <v>117</v>
      </c>
      <c r="F125" s="165">
        <v>9.0</v>
      </c>
      <c r="G125" s="179">
        <f>$D125*$F125</f>
        <v>0</v>
      </c>
      <c r="H125" s="179"/>
      <c r="I125" s="179"/>
      <c r="J125" s="182"/>
    </row>
    <row r="126" spans="1:66">
      <c r="B126" s="176" t="s">
        <v>56</v>
      </c>
      <c r="C126" s="163" t="s">
        <v>119</v>
      </c>
      <c r="D126" s="163">
        <v>0</v>
      </c>
      <c r="E126" s="163" t="s">
        <v>117</v>
      </c>
      <c r="F126" s="165">
        <v>7.0</v>
      </c>
      <c r="G126" s="179">
        <f>$D126*$F126</f>
        <v>0</v>
      </c>
      <c r="H126" s="179"/>
      <c r="I126" s="179"/>
      <c r="J126" s="182"/>
    </row>
    <row r="127" spans="1:66">
      <c r="B127" s="176" t="s">
        <v>56</v>
      </c>
      <c r="C127" s="163" t="s">
        <v>120</v>
      </c>
      <c r="D127" s="163">
        <v>0</v>
      </c>
      <c r="E127" s="163" t="s">
        <v>117</v>
      </c>
      <c r="F127" s="165">
        <v>3.0</v>
      </c>
      <c r="G127" s="179">
        <f>$D127*$F127</f>
        <v>0</v>
      </c>
      <c r="H127" s="179"/>
      <c r="I127" s="179"/>
      <c r="J127" s="182"/>
    </row>
    <row r="128" spans="1:66">
      <c r="B128" s="176" t="s">
        <v>56</v>
      </c>
      <c r="C128" s="163" t="s">
        <v>100</v>
      </c>
      <c r="D128" s="163">
        <v>420.0</v>
      </c>
      <c r="E128" s="163" t="s">
        <v>117</v>
      </c>
      <c r="F128" s="165">
        <v>3.0</v>
      </c>
      <c r="G128" s="179">
        <f>$D128*$F128</f>
        <v>1260</v>
      </c>
      <c r="H128" s="179"/>
      <c r="I128" s="179"/>
      <c r="J128" s="182"/>
    </row>
    <row r="129" spans="1:66">
      <c r="B129" s="176" t="s">
        <v>56</v>
      </c>
      <c r="C129" s="163" t="s">
        <v>102</v>
      </c>
      <c r="D129" s="163">
        <v>0</v>
      </c>
      <c r="E129" s="163" t="s">
        <v>117</v>
      </c>
      <c r="F129" s="165">
        <v>0.0</v>
      </c>
      <c r="G129" s="179">
        <f>$D129*$F129</f>
        <v>0</v>
      </c>
      <c r="H129" s="179"/>
      <c r="I129" s="179"/>
      <c r="J129" s="182"/>
    </row>
    <row r="130" spans="1:66">
      <c r="B130" s="176" t="s">
        <v>56</v>
      </c>
      <c r="C130" s="163" t="s">
        <v>128</v>
      </c>
      <c r="D130" s="164">
        <v>0</v>
      </c>
      <c r="E130" s="163" t="s">
        <v>124</v>
      </c>
      <c r="F130" s="165">
        <v>3260.0</v>
      </c>
      <c r="G130" s="179">
        <f>$D130*$F130</f>
        <v>0</v>
      </c>
      <c r="H130" s="179"/>
      <c r="I130" s="179"/>
      <c r="J130" s="182"/>
    </row>
    <row r="131" spans="1:66">
      <c r="B131" s="176" t="s">
        <v>56</v>
      </c>
      <c r="C131" s="163" t="s">
        <v>121</v>
      </c>
      <c r="D131" s="164">
        <v>1.0</v>
      </c>
      <c r="E131" s="163" t="s">
        <v>124</v>
      </c>
      <c r="F131" s="165">
        <v>2900.0</v>
      </c>
      <c r="G131" s="179">
        <f>$D131*$F131</f>
        <v>2900</v>
      </c>
      <c r="H131" s="179"/>
      <c r="I131" s="179"/>
      <c r="J131" s="182"/>
    </row>
    <row r="132" spans="1:66">
      <c r="B132" s="176" t="s">
        <v>56</v>
      </c>
      <c r="C132" s="163" t="s">
        <v>136</v>
      </c>
      <c r="D132" s="164">
        <v>0</v>
      </c>
      <c r="E132" s="163" t="s">
        <v>124</v>
      </c>
      <c r="F132" s="165">
        <v>6600.0</v>
      </c>
      <c r="G132" s="179">
        <f>$D132*$F132</f>
        <v>0</v>
      </c>
      <c r="H132" s="179"/>
      <c r="I132" s="179"/>
      <c r="J132" s="182"/>
    </row>
    <row r="133" spans="1:66">
      <c r="B133" s="177" t="s">
        <v>56</v>
      </c>
      <c r="C133" s="166" t="s">
        <v>137</v>
      </c>
      <c r="D133" s="167">
        <v>0</v>
      </c>
      <c r="E133" s="166" t="s">
        <v>124</v>
      </c>
      <c r="F133" s="168">
        <v>2900.0</v>
      </c>
      <c r="G133" s="180">
        <f>$D133*$F133</f>
        <v>0</v>
      </c>
      <c r="H133" s="180"/>
      <c r="I133" s="180"/>
      <c r="J133"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19"/>
    <mergeCell ref="H108:H119"/>
    <mergeCell ref="I108:I119"/>
    <mergeCell ref="J108:J119"/>
    <mergeCell ref="B120:B133"/>
    <mergeCell ref="H120:H133"/>
    <mergeCell ref="I120:I133"/>
    <mergeCell ref="J120:J13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