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<sst xmlns="http://schemas.openxmlformats.org/spreadsheetml/2006/main" uniqueCount="144">
  <si>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</si>
  <si>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</si>
  <si>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</si>
  <si>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</si>
  <si>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</si>
  <si>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</si>
  <si>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</si>
  <si>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</si>
  <si>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</si>
  <si>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</si>
  <si>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</si>
  <si>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</si>
  <si>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</si>
  <si>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</si>
  <si>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</si>
  <si>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</si>
  <si>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</si>
  <si>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JobID:000068</t>
  </si>
  <si>
    <t>F</t>
  </si>
  <si>
    <t>制作　概算見積書</t>
  </si>
  <si>
    <t>執行
役員</t>
  </si>
  <si>
    <t>確認日</t>
  </si>
  <si>
    <t>課長
部長</t>
  </si>
  <si>
    <t>担当</t>
  </si>
  <si>
    <t>作成日</t>
  </si>
  <si>
    <t>#00000</t>
  </si>
  <si>
    <t>制御システム事業部様/C</t>
  </si>
  <si>
    <t>制御　ユーザーズガイド（KV-XD02_APP_DLG_JPN_UG.docm）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</si>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</sst>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　ユーザーズガイド（KV-XD02_APP_DLG_JPN_UG.docm）　#00000</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　ユーザーズガイド（KV-XD02_APP_DLG_JPN_UG.docm）　#00000</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　ユーザーズガイド（KV-XD02_APP_DLG_JPN_UG.docm）　#00000</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　ユーザーズガイド（KV-XD02_APP_DLG_JPN_UG.docm）　#00000</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　ユーザーズガイド（KV-XD02_APP_DLG_JPN_UG.docm）　#00000</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　ユーザーズガイド（KV-XD02_APP_DLG_JPN_UG.docm）　#00000</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　ユーザーズガイド（KV-XD02_APP_DLG_JPN_UG.docm）　#00000</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　ユーザーズガイド（KV-XD02_APP_DLG_JPN_UG.docm）　#00000</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　ユーザーズガイド（KV-XD02_APP_DLG_JPN_UG.docm）　#00000</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　ユーザーズガイド（KV-XD02_APP_DLG_JPN_UG.docm）　#00000</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　ユーザーズガイド（KV-XD02_APP_DLG_JPN_UG.docm）　#00000</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　ユーザーズガイド（KV-XD02_APP_DLG_JPN_UG.docm）　#00000</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　ユーザーズガイド（KV-XD02_APP_DLG_JPN_UG.docm）　#00000</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　ユーザーズガイド（KV-XD02_APP_DLG_JPN_UG.docm）　#00000</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　ユーザーズガイド（KV-XD02_APP_DLG_JPN_UG.docm）　#00000</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415526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0"/>
  <sheetViews>
    <sheetView tabSelected="1" workbookViewId="0" zoomScale="85" zoomScaleNormal="70" view="pageBreakPreview" showGridLines="true" showRowColHeaders="1">
      <selection activeCell="G3" sqref="G3:J5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88</v>
      </c>
      <c r="D3" s="183">
        <v>5905.0</v>
      </c>
      <c r="E3" s="183" t="s">
        <v>129</v>
      </c>
      <c r="F3" s="184">
        <v>17.0</v>
      </c>
      <c r="G3" s="200">
        <f>$D3*$F3</f>
        <v>100385</v>
      </c>
      <c r="H3" s="200">
        <f>sum($G3:$G12)</f>
        <v>121576</v>
      </c>
      <c r="I3" s="200">
        <f>$H3*0.20</f>
        <v>24315.2</v>
      </c>
      <c r="J3" s="203">
        <f>sum($H3:$I3)</f>
        <v>145891.2</v>
      </c>
    </row>
    <row r="4" spans="1:66">
      <c r="B4" s="198" t="s">
        <v>128</v>
      </c>
      <c r="C4" s="185" t="s">
        <v>130</v>
      </c>
      <c r="D4" s="185">
        <v>214.0</v>
      </c>
      <c r="E4" s="185" t="s">
        <v>129</v>
      </c>
      <c r="F4" s="187">
        <v>14.0</v>
      </c>
      <c r="G4" s="201">
        <f>$D4*$F4</f>
        <v>2996</v>
      </c>
      <c r="H4" s="201"/>
      <c r="I4" s="201"/>
      <c r="J4" s="204"/>
    </row>
    <row r="5" spans="1:66">
      <c r="B5" s="198" t="s">
        <v>128</v>
      </c>
      <c r="C5" s="185" t="s">
        <v>131</v>
      </c>
      <c r="D5" s="185">
        <v>72.0</v>
      </c>
      <c r="E5" s="185" t="s">
        <v>129</v>
      </c>
      <c r="F5" s="187">
        <v>10.0</v>
      </c>
      <c r="G5" s="201">
        <f>$D5*$F5</f>
        <v>720</v>
      </c>
      <c r="H5" s="201"/>
      <c r="I5" s="201"/>
      <c r="J5" s="204"/>
    </row>
    <row r="6" spans="1:66">
      <c r="B6" s="198" t="s">
        <v>128</v>
      </c>
      <c r="C6" s="185" t="s">
        <v>132</v>
      </c>
      <c r="D6" s="185">
        <v>92.0</v>
      </c>
      <c r="E6" s="185" t="s">
        <v>129</v>
      </c>
      <c r="F6" s="187">
        <v>5.0</v>
      </c>
      <c r="G6" s="201">
        <f>$D6*$F6</f>
        <v>460</v>
      </c>
      <c r="H6" s="201"/>
      <c r="I6" s="201"/>
      <c r="J6" s="204"/>
    </row>
    <row r="7" spans="1:66">
      <c r="B7" s="198" t="s">
        <v>128</v>
      </c>
      <c r="C7" s="185" t="s">
        <v>105</v>
      </c>
      <c r="D7" s="185">
        <v>763.0</v>
      </c>
      <c r="E7" s="185" t="s">
        <v>129</v>
      </c>
      <c r="F7" s="187">
        <v>5.0</v>
      </c>
      <c r="G7" s="201">
        <f>$D7*$F7</f>
        <v>3815</v>
      </c>
      <c r="H7" s="201"/>
      <c r="I7" s="201"/>
      <c r="J7" s="204"/>
    </row>
    <row r="8" spans="1:66">
      <c r="B8" s="198" t="s">
        <v>128</v>
      </c>
      <c r="C8" s="185" t="s">
        <v>109</v>
      </c>
      <c r="D8" s="185">
        <v>18.0</v>
      </c>
      <c r="E8" s="185" t="s">
        <v>129</v>
      </c>
      <c r="F8" s="187">
        <v>0.0</v>
      </c>
      <c r="G8" s="201">
        <f>$D8*$F8</f>
        <v>0</v>
      </c>
      <c r="H8" s="201"/>
      <c r="I8" s="201"/>
      <c r="J8" s="204"/>
    </row>
    <row r="9" spans="1:66">
      <c r="B9" s="198" t="s">
        <v>128</v>
      </c>
      <c r="C9" s="185" t="s">
        <v>133</v>
      </c>
      <c r="D9" s="186">
        <v>2.0</v>
      </c>
      <c r="E9" s="185" t="s">
        <v>136</v>
      </c>
      <c r="F9" s="187">
        <v>6600.0</v>
      </c>
      <c r="G9" s="201">
        <f>$D9*$F9</f>
        <v>13200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86507</v>
      </c>
      <c r="I13" s="200">
        <f>$H13*0.20</f>
        <v>17301.4</v>
      </c>
      <c r="J13" s="203">
        <f>sum($H13:$I13)</f>
        <v>103808.4</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0</v>
      </c>
      <c r="E16" s="185" t="s">
        <v>136</v>
      </c>
      <c r="F16" s="187">
        <v>2900.0</v>
      </c>
      <c r="G16" s="201">
        <f>$D16*$F16</f>
        <v>0</v>
      </c>
      <c r="H16" s="201"/>
      <c r="I16" s="201"/>
      <c r="J16" s="204"/>
    </row>
    <row r="17" spans="1:66">
      <c r="B17" s="198" t="s">
        <v>59</v>
      </c>
      <c r="C17" s="185" t="s">
        <v>88</v>
      </c>
      <c r="D17" s="185">
        <v>5903.0</v>
      </c>
      <c r="E17" s="185" t="s">
        <v>129</v>
      </c>
      <c r="F17" s="187">
        <v>11.0</v>
      </c>
      <c r="G17" s="201">
        <f>$D17*$F17</f>
        <v>64933</v>
      </c>
      <c r="H17" s="201"/>
      <c r="I17" s="201"/>
      <c r="J17" s="204"/>
    </row>
    <row r="18" spans="1:66">
      <c r="B18" s="198" t="s">
        <v>59</v>
      </c>
      <c r="C18" s="185" t="s">
        <v>130</v>
      </c>
      <c r="D18" s="185">
        <v>216.0</v>
      </c>
      <c r="E18" s="185" t="s">
        <v>129</v>
      </c>
      <c r="F18" s="187">
        <v>9.0</v>
      </c>
      <c r="G18" s="201">
        <f>$D18*$F18</f>
        <v>1944</v>
      </c>
      <c r="H18" s="201"/>
      <c r="I18" s="201"/>
      <c r="J18" s="204"/>
    </row>
    <row r="19" spans="1:66">
      <c r="B19" s="198" t="s">
        <v>59</v>
      </c>
      <c r="C19" s="185" t="s">
        <v>131</v>
      </c>
      <c r="D19" s="185">
        <v>76.0</v>
      </c>
      <c r="E19" s="185" t="s">
        <v>129</v>
      </c>
      <c r="F19" s="187">
        <v>7.0</v>
      </c>
      <c r="G19" s="201">
        <f>$D19*$F19</f>
        <v>532</v>
      </c>
      <c r="H19" s="201"/>
      <c r="I19" s="201"/>
      <c r="J19" s="204"/>
    </row>
    <row r="20" spans="1:66">
      <c r="B20" s="198" t="s">
        <v>59</v>
      </c>
      <c r="C20" s="185" t="s">
        <v>132</v>
      </c>
      <c r="D20" s="185">
        <v>96.0</v>
      </c>
      <c r="E20" s="185" t="s">
        <v>129</v>
      </c>
      <c r="F20" s="187">
        <v>3.0</v>
      </c>
      <c r="G20" s="201">
        <f>$D20*$F20</f>
        <v>288</v>
      </c>
      <c r="H20" s="201"/>
      <c r="I20" s="201"/>
      <c r="J20" s="204"/>
    </row>
    <row r="21" spans="1:66">
      <c r="B21" s="198" t="s">
        <v>59</v>
      </c>
      <c r="C21" s="185" t="s">
        <v>105</v>
      </c>
      <c r="D21" s="185">
        <v>770.0</v>
      </c>
      <c r="E21" s="185" t="s">
        <v>129</v>
      </c>
      <c r="F21" s="187">
        <v>3.0</v>
      </c>
      <c r="G21" s="201">
        <f>$D21*$F21</f>
        <v>2310</v>
      </c>
      <c r="H21" s="201"/>
      <c r="I21" s="201"/>
      <c r="J21" s="204"/>
    </row>
    <row r="22" spans="1:66">
      <c r="B22" s="198" t="s">
        <v>59</v>
      </c>
      <c r="C22" s="185" t="s">
        <v>109</v>
      </c>
      <c r="D22" s="185">
        <v>3.0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2.0</v>
      </c>
      <c r="E24" s="185" t="s">
        <v>136</v>
      </c>
      <c r="F24" s="187">
        <v>2900.0</v>
      </c>
      <c r="G24" s="201">
        <f>$D24*$F24</f>
        <v>5800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2.0</v>
      </c>
      <c r="E26" s="188" t="s">
        <v>136</v>
      </c>
      <c r="F26" s="190">
        <v>2900.0</v>
      </c>
      <c r="G26" s="202">
        <f>$D26*$F26</f>
        <v>5800</v>
      </c>
      <c r="H26" s="202"/>
      <c r="I26" s="202"/>
      <c r="J26" s="205"/>
    </row>
    <row r="27" spans="1:66">
      <c r="B27" s="197" t="s">
        <v>58</v>
      </c>
      <c r="C27" s="183" t="s">
        <v>137</v>
      </c>
      <c r="D27" s="191">
        <v>1.0</v>
      </c>
      <c r="E27" s="183" t="s">
        <v>136</v>
      </c>
      <c r="F27" s="184">
        <v>4900.0</v>
      </c>
      <c r="G27" s="200">
        <f>$D27*$F27</f>
        <v>4900</v>
      </c>
      <c r="H27" s="200">
        <f>sum($G27:$G38)</f>
        <v>116789</v>
      </c>
      <c r="I27" s="200">
        <f>$H27*0.20</f>
        <v>23357.8</v>
      </c>
      <c r="J27" s="203">
        <f>sum($H27:$I27)</f>
        <v>140146.8</v>
      </c>
    </row>
    <row r="28" spans="1:66">
      <c r="B28" s="198" t="s">
        <v>58</v>
      </c>
      <c r="C28" s="185" t="s">
        <v>88</v>
      </c>
      <c r="D28" s="185">
        <v>5954.0</v>
      </c>
      <c r="E28" s="185" t="s">
        <v>129</v>
      </c>
      <c r="F28" s="187">
        <v>16.0</v>
      </c>
      <c r="G28" s="201">
        <f>$D28*$F28</f>
        <v>95264</v>
      </c>
      <c r="H28" s="201"/>
      <c r="I28" s="201"/>
      <c r="J28" s="204"/>
    </row>
    <row r="29" spans="1:66">
      <c r="B29" s="198" t="s">
        <v>58</v>
      </c>
      <c r="C29" s="185" t="s">
        <v>130</v>
      </c>
      <c r="D29" s="185">
        <v>205.0</v>
      </c>
      <c r="E29" s="185" t="s">
        <v>129</v>
      </c>
      <c r="F29" s="187">
        <v>13.0</v>
      </c>
      <c r="G29" s="201">
        <f>$D29*$F29</f>
        <v>2665</v>
      </c>
      <c r="H29" s="201"/>
      <c r="I29" s="201"/>
      <c r="J29" s="204"/>
    </row>
    <row r="30" spans="1:66">
      <c r="B30" s="198" t="s">
        <v>58</v>
      </c>
      <c r="C30" s="185" t="s">
        <v>131</v>
      </c>
      <c r="D30" s="185">
        <v>48.0</v>
      </c>
      <c r="E30" s="185" t="s">
        <v>129</v>
      </c>
      <c r="F30" s="187">
        <v>10.0</v>
      </c>
      <c r="G30" s="201">
        <f>$D30*$F30</f>
        <v>480</v>
      </c>
      <c r="H30" s="201"/>
      <c r="I30" s="201"/>
      <c r="J30" s="204"/>
    </row>
    <row r="31" spans="1:66">
      <c r="B31" s="198" t="s">
        <v>58</v>
      </c>
      <c r="C31" s="185" t="s">
        <v>132</v>
      </c>
      <c r="D31" s="185">
        <v>88.0</v>
      </c>
      <c r="E31" s="185" t="s">
        <v>129</v>
      </c>
      <c r="F31" s="187">
        <v>5.0</v>
      </c>
      <c r="G31" s="201">
        <f>$D31*$F31</f>
        <v>440</v>
      </c>
      <c r="H31" s="201"/>
      <c r="I31" s="201"/>
      <c r="J31" s="204"/>
    </row>
    <row r="32" spans="1:66">
      <c r="B32" s="198" t="s">
        <v>58</v>
      </c>
      <c r="C32" s="185" t="s">
        <v>105</v>
      </c>
      <c r="D32" s="185">
        <v>768.0</v>
      </c>
      <c r="E32" s="185" t="s">
        <v>129</v>
      </c>
      <c r="F32" s="187">
        <v>5.0</v>
      </c>
      <c r="G32" s="201">
        <f>$D32*$F32</f>
        <v>3840</v>
      </c>
      <c r="H32" s="201"/>
      <c r="I32" s="201"/>
      <c r="J32" s="204"/>
    </row>
    <row r="33" spans="1:66">
      <c r="B33" s="198" t="s">
        <v>58</v>
      </c>
      <c r="C33" s="185" t="s">
        <v>109</v>
      </c>
      <c r="D33" s="185">
        <v>1.0</v>
      </c>
      <c r="E33" s="185" t="s">
        <v>129</v>
      </c>
      <c r="F33" s="187">
        <v>0.0</v>
      </c>
      <c r="G33" s="201">
        <f>$D33*$F33</f>
        <v>0</v>
      </c>
      <c r="H33" s="201"/>
      <c r="I33" s="201"/>
      <c r="J33" s="204"/>
    </row>
    <row r="34" spans="1:66">
      <c r="B34" s="198" t="s">
        <v>58</v>
      </c>
      <c r="C34" s="185" t="s">
        <v>133</v>
      </c>
      <c r="D34" s="186">
        <v>2.0</v>
      </c>
      <c r="E34" s="185" t="s">
        <v>136</v>
      </c>
      <c r="F34" s="187">
        <v>4600.0</v>
      </c>
      <c r="G34" s="201">
        <f>$D34*$F34</f>
        <v>9200</v>
      </c>
      <c r="H34" s="201"/>
      <c r="I34" s="201"/>
      <c r="J34" s="204"/>
    </row>
    <row r="35" spans="1:66">
      <c r="B35" s="198" t="s">
        <v>58</v>
      </c>
      <c r="C35" s="185" t="s">
        <v>135</v>
      </c>
      <c r="D35" s="186">
        <v>0</v>
      </c>
      <c r="E35" s="185" t="s">
        <v>136</v>
      </c>
      <c r="F35" s="187">
        <v>4600.0</v>
      </c>
      <c r="G35" s="201">
        <f>$D35*$F35</f>
        <v>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