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<sst xmlns="http://schemas.openxmlformats.org/spreadsheetml/2006/main" uniqueCount="149">
  <si>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</si>
  <si>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</si>
  <si>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</si>
  <si>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</si>
  <si>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</si>
  <si>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</si>
  <si>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</si>
  <si>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</si>
  <si>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</si>
  <si>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</si>
  <si>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</si>
  <si>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</si>
  <si>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</si>
  <si>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</si>
  <si>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</si>
  <si>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</si>
  <si>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</si>
  <si>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JobID:000076</t>
  </si>
  <si>
    <t>F</t>
  </si>
  <si>
    <t>制作　概算見積書</t>
  </si>
  <si>
    <t>執行
役員</t>
  </si>
  <si>
    <t>確認日</t>
  </si>
  <si>
    <t>課長
部長</t>
  </si>
  <si>
    <t>担当</t>
  </si>
  <si>
    <t>作成日</t>
  </si>
  <si>
    <t>#00000</t>
  </si>
  <si>
    <t>マイクロスコープ事業部様/C</t>
  </si>
  <si>
    <t>マイクロ_M241-2カタログ言語展開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</si>
  <si>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</si>
  <si>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</si>
  <si>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</si>
  <si>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</si>
  <si>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</si>
  <si>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</si>
  <si>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</si>
  <si>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</si>
  <si>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</si>
  <si>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</si>
  <si>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</si>
  <si>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</si>
  <si>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</si>
  <si>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</si>
  <si>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</si>
  <si>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</si>
  <si>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</si>
  <si>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</si>
  <si>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</si>
  <si>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</si>
  <si>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</si>
  <si>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</si>
  <si>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</si>
  <si>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</si>
  <si>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</si>
  <si>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</si>
  <si>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</si>
  <si>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</si>
  <si>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</si>
  <si>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</si>
  <si>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</si>
  <si>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</si>
  <si>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</si>
  <si>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</si>
  <si>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</si>
  <si>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</si>
  <si>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</si>
  <si>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</si>
  <si>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</si>
  <si>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</si>
  <si>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</si>
  <si>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</si>
  <si>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</si>
  <si>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</si>
  <si>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</si>
  <si>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</si>
  <si>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</si>
  <si>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</si>
  <si>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</si>
  <si>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</si>
  <si>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</si>
  <si>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</si>
  <si>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</si>
  <si>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</si>
  <si>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</si>
  <si>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</si>
  <si>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</si>
  <si>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</si>
  <si>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</si>
  <si>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</si>
  <si>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</si>
  <si>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</si>
  <si>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</si>
  <si>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</si>
  <si>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</si>
  <si>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</si>
  <si>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</si>
  <si>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</si>
  <si>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</si>
  <si>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</si>
  <si>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</si>
  <si>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</si>
  <si>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</si>
  <si>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</si>
  <si>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</si>
  <si>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</si>
  <si>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</si>
  <si>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</si>
  <si>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</si>
  <si>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</si>
  <si>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</si>
  <si>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</si>
  <si>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</si>
  <si>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</si>
  <si>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</si>
  <si>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</si>
  <si>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</si>
  <si>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</si>
  <si>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</si>
  <si>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</si>
  <si>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</si>
  <si>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</si>
  <si>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</si>
  <si>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</si>
  <si>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</si>
  <si>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</si>
  <si>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</si>
  <si>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</si>
  <si>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</si>
  <si>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</si>
  <si>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</si>
  <si>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</si>
  <si>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</si>
  <si>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</si>
  <si>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</si>
  <si>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</si>
  <si>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</si>
  <si>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</si>
  <si>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</si>
  <si>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</si>
  <si>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</si>
  <si>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</si>
  <si>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</si>
  <si>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</si>
  <si>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</si>
  <si>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KD</t>
  </si>
  <si>
    <t>KF</t>
  </si>
  <si>
    <t>KIB-CS</t>
  </si>
  <si>
    <t>KIB-NL</t>
  </si>
  <si>
    <t>KIB-PL</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</si>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</sst>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マイクロ_M241-2カタログ言語展開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マイクロスコープ事業部様/C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マイクロ_M241-2カタログ言語展開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マイクロ_M241-2カタログ言語展開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マイクロ_M241-2カタログ言語展開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マイクロ_M241-2カタログ言語展開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マイクロ_M241-2カタログ言語展開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マイクロ_M241-2カタログ言語展開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マイクロ_M241-2カタログ言語展開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マイクロ_M241-2カタログ言語展開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マイクロ_M241-2カタログ言語展開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マイクロ_M241-2カタログ言語展開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マイクロ_M241-2カタログ言語展開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マイクロ_M241-2カタログ言語展開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マイクロ_M241-2カタログ言語展開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マイクロ_M241-2カタログ言語展開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1655960</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09"/>
  <sheetViews>
    <sheetView tabSelected="1" workbookViewId="0" zoomScale="85" zoomScaleNormal="70" view="pageBreakPreview" showGridLines="true" showRowColHeaders="1">
      <selection activeCell="G3" sqref="G3:J10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148</v>
      </c>
      <c r="H2" s="194" t="s">
        <v>125</v>
      </c>
      <c r="I2" s="194" t="s">
        <v>126</v>
      </c>
      <c r="J2" s="195" t="s">
        <v>127</v>
      </c>
    </row>
    <row r="3" spans="1:66">
      <c r="B3" s="197" t="s">
        <v>128</v>
      </c>
      <c r="C3" s="183" t="s">
        <v>88</v>
      </c>
      <c r="D3" s="183">
        <v>5240.0</v>
      </c>
      <c r="E3" s="183" t="s">
        <v>129</v>
      </c>
      <c r="F3" s="184">
        <v>17.0</v>
      </c>
      <c r="G3" s="200">
        <f>$D3*$F3</f>
        <v>89080</v>
      </c>
      <c r="H3" s="200">
        <f>sum($G3:$G12)</f>
        <v>179558</v>
      </c>
      <c r="I3" s="200">
        <f>$H3*0.20</f>
        <v>35911.6</v>
      </c>
      <c r="J3" s="203">
        <f>sum($H3:$I3)</f>
        <v>215469.6</v>
      </c>
    </row>
    <row r="4" spans="1:66">
      <c r="B4" s="198" t="s">
        <v>128</v>
      </c>
      <c r="C4" s="185" t="s">
        <v>130</v>
      </c>
      <c r="D4" s="185">
        <v>1587.0</v>
      </c>
      <c r="E4" s="185" t="s">
        <v>129</v>
      </c>
      <c r="F4" s="187">
        <v>14.0</v>
      </c>
      <c r="G4" s="201">
        <f>$D4*$F4</f>
        <v>22218</v>
      </c>
      <c r="H4" s="201"/>
      <c r="I4" s="201"/>
      <c r="J4" s="204"/>
    </row>
    <row r="5" spans="1:66">
      <c r="B5" s="198" t="s">
        <v>128</v>
      </c>
      <c r="C5" s="185" t="s">
        <v>131</v>
      </c>
      <c r="D5" s="185">
        <v>4869.0</v>
      </c>
      <c r="E5" s="185" t="s">
        <v>129</v>
      </c>
      <c r="F5" s="187">
        <v>10.0</v>
      </c>
      <c r="G5" s="201">
        <f>$D5*$F5</f>
        <v>48690</v>
      </c>
      <c r="H5" s="201"/>
      <c r="I5" s="201"/>
      <c r="J5" s="204"/>
    </row>
    <row r="6" spans="1:66">
      <c r="B6" s="198" t="s">
        <v>128</v>
      </c>
      <c r="C6" s="185" t="s">
        <v>132</v>
      </c>
      <c r="D6" s="185">
        <v>722.0</v>
      </c>
      <c r="E6" s="185" t="s">
        <v>129</v>
      </c>
      <c r="F6" s="187">
        <v>5.0</v>
      </c>
      <c r="G6" s="201">
        <f>$D6*$F6</f>
        <v>3610</v>
      </c>
      <c r="H6" s="201"/>
      <c r="I6" s="201"/>
      <c r="J6" s="204"/>
    </row>
    <row r="7" spans="1:66">
      <c r="B7" s="198" t="s">
        <v>128</v>
      </c>
      <c r="C7" s="185" t="s">
        <v>105</v>
      </c>
      <c r="D7" s="185">
        <v>552.0</v>
      </c>
      <c r="E7" s="185" t="s">
        <v>129</v>
      </c>
      <c r="F7" s="187">
        <v>5.0</v>
      </c>
      <c r="G7" s="201">
        <f>$D7*$F7</f>
        <v>2760</v>
      </c>
      <c r="H7" s="201"/>
      <c r="I7" s="201"/>
      <c r="J7" s="204"/>
    </row>
    <row r="8" spans="1:66">
      <c r="B8" s="198" t="s">
        <v>128</v>
      </c>
      <c r="C8" s="185" t="s">
        <v>109</v>
      </c>
      <c r="D8" s="185">
        <v>11.0</v>
      </c>
      <c r="E8" s="185" t="s">
        <v>129</v>
      </c>
      <c r="F8" s="187">
        <v>0.0</v>
      </c>
      <c r="G8" s="201">
        <f>$D8*$F8</f>
        <v>0</v>
      </c>
      <c r="H8" s="201"/>
      <c r="I8" s="201"/>
      <c r="J8" s="204"/>
    </row>
    <row r="9" spans="1:66">
      <c r="B9" s="198" t="s">
        <v>128</v>
      </c>
      <c r="C9" s="185" t="s">
        <v>133</v>
      </c>
      <c r="D9" s="186">
        <v>2.0</v>
      </c>
      <c r="E9" s="185" t="s">
        <v>136</v>
      </c>
      <c r="F9" s="187">
        <v>6600.0</v>
      </c>
      <c r="G9" s="201">
        <f>$D9*$F9</f>
        <v>13200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125461</v>
      </c>
      <c r="I13" s="200">
        <f>$H13*0.20</f>
        <v>25092.2</v>
      </c>
      <c r="J13" s="203">
        <f>sum($H13:$I13)</f>
        <v>150553.2</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1.0</v>
      </c>
      <c r="E16" s="185" t="s">
        <v>136</v>
      </c>
      <c r="F16" s="187">
        <v>2900.0</v>
      </c>
      <c r="G16" s="201">
        <f>$D16*$F16</f>
        <v>2900</v>
      </c>
      <c r="H16" s="201"/>
      <c r="I16" s="201"/>
      <c r="J16" s="204"/>
    </row>
    <row r="17" spans="1:66">
      <c r="B17" s="198" t="s">
        <v>59</v>
      </c>
      <c r="C17" s="185" t="s">
        <v>88</v>
      </c>
      <c r="D17" s="185">
        <v>4697.0</v>
      </c>
      <c r="E17" s="185" t="s">
        <v>129</v>
      </c>
      <c r="F17" s="187">
        <v>11.0</v>
      </c>
      <c r="G17" s="201">
        <f>$D17*$F17</f>
        <v>51667</v>
      </c>
      <c r="H17" s="201"/>
      <c r="I17" s="201"/>
      <c r="J17" s="204"/>
    </row>
    <row r="18" spans="1:66">
      <c r="B18" s="198" t="s">
        <v>59</v>
      </c>
      <c r="C18" s="185" t="s">
        <v>130</v>
      </c>
      <c r="D18" s="185">
        <v>1455.0</v>
      </c>
      <c r="E18" s="185" t="s">
        <v>129</v>
      </c>
      <c r="F18" s="187">
        <v>9.0</v>
      </c>
      <c r="G18" s="201">
        <f>$D18*$F18</f>
        <v>13095</v>
      </c>
      <c r="H18" s="201"/>
      <c r="I18" s="201"/>
      <c r="J18" s="204"/>
    </row>
    <row r="19" spans="1:66">
      <c r="B19" s="198" t="s">
        <v>59</v>
      </c>
      <c r="C19" s="185" t="s">
        <v>131</v>
      </c>
      <c r="D19" s="185">
        <v>5212.0</v>
      </c>
      <c r="E19" s="185" t="s">
        <v>129</v>
      </c>
      <c r="F19" s="187">
        <v>7.0</v>
      </c>
      <c r="G19" s="201">
        <f>$D19*$F19</f>
        <v>36484</v>
      </c>
      <c r="H19" s="201"/>
      <c r="I19" s="201"/>
      <c r="J19" s="204"/>
    </row>
    <row r="20" spans="1:66">
      <c r="B20" s="198" t="s">
        <v>59</v>
      </c>
      <c r="C20" s="185" t="s">
        <v>132</v>
      </c>
      <c r="D20" s="185">
        <v>1053.0</v>
      </c>
      <c r="E20" s="185" t="s">
        <v>129</v>
      </c>
      <c r="F20" s="187">
        <v>3.0</v>
      </c>
      <c r="G20" s="201">
        <f>$D20*$F20</f>
        <v>3159</v>
      </c>
      <c r="H20" s="201"/>
      <c r="I20" s="201"/>
      <c r="J20" s="204"/>
    </row>
    <row r="21" spans="1:66">
      <c r="B21" s="198" t="s">
        <v>59</v>
      </c>
      <c r="C21" s="185" t="s">
        <v>105</v>
      </c>
      <c r="D21" s="185">
        <v>552.0</v>
      </c>
      <c r="E21" s="185" t="s">
        <v>129</v>
      </c>
      <c r="F21" s="187">
        <v>3.0</v>
      </c>
      <c r="G21" s="201">
        <f>$D21*$F21</f>
        <v>1656</v>
      </c>
      <c r="H21" s="201"/>
      <c r="I21" s="201"/>
      <c r="J21" s="204"/>
    </row>
    <row r="22" spans="1:66">
      <c r="B22" s="198" t="s">
        <v>59</v>
      </c>
      <c r="C22" s="185" t="s">
        <v>109</v>
      </c>
      <c r="D22" s="185">
        <v>12.0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2.0</v>
      </c>
      <c r="E24" s="185" t="s">
        <v>136</v>
      </c>
      <c r="F24" s="187">
        <v>2900.0</v>
      </c>
      <c r="G24" s="201">
        <f>$D24*$F24</f>
        <v>5800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2.0</v>
      </c>
      <c r="E26" s="188" t="s">
        <v>136</v>
      </c>
      <c r="F26" s="190">
        <v>2900.0</v>
      </c>
      <c r="G26" s="202">
        <f>$D26*$F26</f>
        <v>5800</v>
      </c>
      <c r="H26" s="202"/>
      <c r="I26" s="202"/>
      <c r="J26" s="205"/>
    </row>
    <row r="27" spans="1:66">
      <c r="B27" s="197" t="s">
        <v>58</v>
      </c>
      <c r="C27" s="183" t="s">
        <v>137</v>
      </c>
      <c r="D27" s="191">
        <v>1.0</v>
      </c>
      <c r="E27" s="183" t="s">
        <v>136</v>
      </c>
      <c r="F27" s="184">
        <v>4900.0</v>
      </c>
      <c r="G27" s="200">
        <f>$D27*$F27</f>
        <v>4900</v>
      </c>
      <c r="H27" s="200">
        <f>sum($G27:$G38)</f>
        <v>172331</v>
      </c>
      <c r="I27" s="200">
        <f>$H27*0.20</f>
        <v>34466.2</v>
      </c>
      <c r="J27" s="203">
        <f>sum($H27:$I27)</f>
        <v>206797.2</v>
      </c>
    </row>
    <row r="28" spans="1:66">
      <c r="B28" s="198" t="s">
        <v>58</v>
      </c>
      <c r="C28" s="185" t="s">
        <v>88</v>
      </c>
      <c r="D28" s="185">
        <v>4604.0</v>
      </c>
      <c r="E28" s="185" t="s">
        <v>129</v>
      </c>
      <c r="F28" s="187">
        <v>16.0</v>
      </c>
      <c r="G28" s="201">
        <f>$D28*$F28</f>
        <v>73664</v>
      </c>
      <c r="H28" s="201"/>
      <c r="I28" s="201"/>
      <c r="J28" s="204"/>
    </row>
    <row r="29" spans="1:66">
      <c r="B29" s="198" t="s">
        <v>58</v>
      </c>
      <c r="C29" s="185" t="s">
        <v>130</v>
      </c>
      <c r="D29" s="185">
        <v>1459.0</v>
      </c>
      <c r="E29" s="185" t="s">
        <v>129</v>
      </c>
      <c r="F29" s="187">
        <v>13.0</v>
      </c>
      <c r="G29" s="201">
        <f>$D29*$F29</f>
        <v>18967</v>
      </c>
      <c r="H29" s="201"/>
      <c r="I29" s="201"/>
      <c r="J29" s="204"/>
    </row>
    <row r="30" spans="1:66">
      <c r="B30" s="198" t="s">
        <v>58</v>
      </c>
      <c r="C30" s="185" t="s">
        <v>131</v>
      </c>
      <c r="D30" s="185">
        <v>5293.0</v>
      </c>
      <c r="E30" s="185" t="s">
        <v>129</v>
      </c>
      <c r="F30" s="187">
        <v>10.0</v>
      </c>
      <c r="G30" s="201">
        <f>$D30*$F30</f>
        <v>52930</v>
      </c>
      <c r="H30" s="201"/>
      <c r="I30" s="201"/>
      <c r="J30" s="204"/>
    </row>
    <row r="31" spans="1:66">
      <c r="B31" s="198" t="s">
        <v>58</v>
      </c>
      <c r="C31" s="185" t="s">
        <v>132</v>
      </c>
      <c r="D31" s="185">
        <v>1052.0</v>
      </c>
      <c r="E31" s="185" t="s">
        <v>129</v>
      </c>
      <c r="F31" s="187">
        <v>5.0</v>
      </c>
      <c r="G31" s="201">
        <f>$D31*$F31</f>
        <v>5260</v>
      </c>
      <c r="H31" s="201"/>
      <c r="I31" s="201"/>
      <c r="J31" s="204"/>
    </row>
    <row r="32" spans="1:66">
      <c r="B32" s="198" t="s">
        <v>58</v>
      </c>
      <c r="C32" s="185" t="s">
        <v>105</v>
      </c>
      <c r="D32" s="185">
        <v>562.0</v>
      </c>
      <c r="E32" s="185" t="s">
        <v>129</v>
      </c>
      <c r="F32" s="187">
        <v>5.0</v>
      </c>
      <c r="G32" s="201">
        <f>$D32*$F32</f>
        <v>2810</v>
      </c>
      <c r="H32" s="201"/>
      <c r="I32" s="201"/>
      <c r="J32" s="204"/>
    </row>
    <row r="33" spans="1:66">
      <c r="B33" s="198" t="s">
        <v>58</v>
      </c>
      <c r="C33" s="185" t="s">
        <v>109</v>
      </c>
      <c r="D33" s="185">
        <v>11.0</v>
      </c>
      <c r="E33" s="185" t="s">
        <v>129</v>
      </c>
      <c r="F33" s="187">
        <v>0.0</v>
      </c>
      <c r="G33" s="201">
        <f>$D33*$F33</f>
        <v>0</v>
      </c>
      <c r="H33" s="201"/>
      <c r="I33" s="201"/>
      <c r="J33" s="204"/>
    </row>
    <row r="34" spans="1:66">
      <c r="B34" s="198" t="s">
        <v>58</v>
      </c>
      <c r="C34" s="185" t="s">
        <v>133</v>
      </c>
      <c r="D34" s="186">
        <v>2.0</v>
      </c>
      <c r="E34" s="185" t="s">
        <v>136</v>
      </c>
      <c r="F34" s="187">
        <v>4600.0</v>
      </c>
      <c r="G34" s="201">
        <f>$D34*$F34</f>
        <v>9200</v>
      </c>
      <c r="H34" s="201"/>
      <c r="I34" s="201"/>
      <c r="J34" s="204"/>
    </row>
    <row r="35" spans="1:66">
      <c r="B35" s="198" t="s">
        <v>58</v>
      </c>
      <c r="C35" s="185" t="s">
        <v>135</v>
      </c>
      <c r="D35" s="186">
        <v>1.0</v>
      </c>
      <c r="E35" s="185" t="s">
        <v>136</v>
      </c>
      <c r="F35" s="187">
        <v>4600.0</v>
      </c>
      <c r="G35" s="201">
        <f>$D35*$F35</f>
        <v>4600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row r="51" spans="1:66">
      <c r="B51" s="197" t="s">
        <v>143</v>
      </c>
      <c r="C51" s="183" t="s">
        <v>137</v>
      </c>
      <c r="D51" s="191">
        <v>1.0</v>
      </c>
      <c r="E51" s="183" t="s">
        <v>136</v>
      </c>
      <c r="F51" s="184">
        <v>4900.0</v>
      </c>
      <c r="G51" s="200">
        <f>$D51*$F51</f>
        <v>4900</v>
      </c>
      <c r="H51" s="200">
        <f>sum($G51:$G62)</f>
        <v>194948</v>
      </c>
      <c r="I51" s="200">
        <f>$H51*0.20</f>
        <v>38989.6</v>
      </c>
      <c r="J51" s="203">
        <f>sum($H51:$I51)</f>
        <v>233937.6</v>
      </c>
    </row>
    <row r="52" spans="1:66">
      <c r="B52" s="198" t="s">
        <v>143</v>
      </c>
      <c r="C52" s="185" t="s">
        <v>88</v>
      </c>
      <c r="D52" s="185">
        <v>6036.0</v>
      </c>
      <c r="E52" s="185" t="s">
        <v>129</v>
      </c>
      <c r="F52" s="187">
        <v>28.0</v>
      </c>
      <c r="G52" s="201">
        <f>$D52*$F52</f>
        <v>169008</v>
      </c>
      <c r="H52" s="201"/>
      <c r="I52" s="201"/>
      <c r="J52" s="204"/>
    </row>
    <row r="53" spans="1:66">
      <c r="B53" s="198" t="s">
        <v>143</v>
      </c>
      <c r="C53" s="185" t="s">
        <v>130</v>
      </c>
      <c r="D53" s="185">
        <v>0</v>
      </c>
      <c r="E53" s="185" t="s">
        <v>129</v>
      </c>
      <c r="F53" s="187">
        <v>22.0</v>
      </c>
      <c r="G53" s="201">
        <f>$D53*$F53</f>
        <v>0</v>
      </c>
      <c r="H53" s="201"/>
      <c r="I53" s="201"/>
      <c r="J53" s="204"/>
    </row>
    <row r="54" spans="1:66">
      <c r="B54" s="198" t="s">
        <v>143</v>
      </c>
      <c r="C54" s="185" t="s">
        <v>131</v>
      </c>
      <c r="D54" s="185">
        <v>0</v>
      </c>
      <c r="E54" s="185" t="s">
        <v>129</v>
      </c>
      <c r="F54" s="187">
        <v>15.0</v>
      </c>
      <c r="G54" s="201">
        <f>$D54*$F54</f>
        <v>0</v>
      </c>
      <c r="H54" s="201"/>
      <c r="I54" s="201"/>
      <c r="J54" s="204"/>
    </row>
    <row r="55" spans="1:66">
      <c r="B55" s="198" t="s">
        <v>143</v>
      </c>
      <c r="C55" s="185" t="s">
        <v>132</v>
      </c>
      <c r="D55" s="185">
        <v>0</v>
      </c>
      <c r="E55" s="185" t="s">
        <v>129</v>
      </c>
      <c r="F55" s="187">
        <v>8.0</v>
      </c>
      <c r="G55" s="201">
        <f>$D55*$F55</f>
        <v>0</v>
      </c>
      <c r="H55" s="201"/>
      <c r="I55" s="201"/>
      <c r="J55" s="204"/>
    </row>
    <row r="56" spans="1:66">
      <c r="B56" s="198" t="s">
        <v>143</v>
      </c>
      <c r="C56" s="185" t="s">
        <v>105</v>
      </c>
      <c r="D56" s="185">
        <v>455.0</v>
      </c>
      <c r="E56" s="185" t="s">
        <v>129</v>
      </c>
      <c r="F56" s="187">
        <v>8.0</v>
      </c>
      <c r="G56" s="201">
        <f>$D56*$F56</f>
        <v>3640</v>
      </c>
      <c r="H56" s="201"/>
      <c r="I56" s="201"/>
      <c r="J56" s="204"/>
    </row>
    <row r="57" spans="1:66">
      <c r="B57" s="198" t="s">
        <v>143</v>
      </c>
      <c r="C57" s="185" t="s">
        <v>109</v>
      </c>
      <c r="D57" s="185">
        <v>0</v>
      </c>
      <c r="E57" s="185" t="s">
        <v>129</v>
      </c>
      <c r="F57" s="187">
        <v>0.0</v>
      </c>
      <c r="G57" s="201">
        <f>$D57*$F57</f>
        <v>0</v>
      </c>
      <c r="H57" s="201"/>
      <c r="I57" s="201"/>
      <c r="J57" s="204"/>
    </row>
    <row r="58" spans="1:66">
      <c r="B58" s="198" t="s">
        <v>143</v>
      </c>
      <c r="C58" s="185" t="s">
        <v>133</v>
      </c>
      <c r="D58" s="186">
        <v>2.0</v>
      </c>
      <c r="E58" s="185" t="s">
        <v>136</v>
      </c>
      <c r="F58" s="187">
        <v>5800.0</v>
      </c>
      <c r="G58" s="201">
        <f>$D58*$F58</f>
        <v>11600</v>
      </c>
      <c r="H58" s="201"/>
      <c r="I58" s="201"/>
      <c r="J58" s="204"/>
    </row>
    <row r="59" spans="1:66">
      <c r="B59" s="198" t="s">
        <v>143</v>
      </c>
      <c r="C59" s="185" t="s">
        <v>135</v>
      </c>
      <c r="D59" s="186">
        <v>1.0</v>
      </c>
      <c r="E59" s="185" t="s">
        <v>136</v>
      </c>
      <c r="F59" s="187">
        <v>5800.0</v>
      </c>
      <c r="G59" s="201">
        <f>$D59*$F59</f>
        <v>5800</v>
      </c>
      <c r="H59" s="201"/>
      <c r="I59" s="201"/>
      <c r="J59" s="204"/>
    </row>
    <row r="60" spans="1:66">
      <c r="B60" s="198" t="s">
        <v>143</v>
      </c>
      <c r="C60" s="185" t="s">
        <v>138</v>
      </c>
      <c r="D60" s="186">
        <v>0</v>
      </c>
      <c r="E60" s="185" t="s">
        <v>136</v>
      </c>
      <c r="F60" s="187">
        <v>4900.0</v>
      </c>
      <c r="G60" s="201">
        <f>$D60*$F60</f>
        <v>0</v>
      </c>
      <c r="H60" s="201"/>
      <c r="I60" s="201"/>
      <c r="J60" s="204"/>
    </row>
    <row r="61" spans="1:66">
      <c r="B61" s="198" t="s">
        <v>143</v>
      </c>
      <c r="C61" s="185" t="s">
        <v>134</v>
      </c>
      <c r="D61" s="186">
        <v>0</v>
      </c>
      <c r="E61" s="185" t="s">
        <v>136</v>
      </c>
      <c r="F61" s="187">
        <v>5800.0</v>
      </c>
      <c r="G61" s="201">
        <f>$D61*$F61</f>
        <v>0</v>
      </c>
      <c r="H61" s="201"/>
      <c r="I61" s="201"/>
      <c r="J61" s="204"/>
    </row>
    <row r="62" spans="1:66">
      <c r="B62" s="199" t="s">
        <v>143</v>
      </c>
      <c r="C62" s="188" t="s">
        <v>139</v>
      </c>
      <c r="D62" s="189">
        <v>0</v>
      </c>
      <c r="E62" s="188" t="s">
        <v>136</v>
      </c>
      <c r="F62" s="190">
        <v>5290.0</v>
      </c>
      <c r="G62" s="202">
        <f>$D62*$F62</f>
        <v>0</v>
      </c>
      <c r="H62" s="202"/>
      <c r="I62" s="202"/>
      <c r="J62" s="205"/>
    </row>
    <row r="63" spans="1:66">
      <c r="B63" s="197" t="s">
        <v>144</v>
      </c>
      <c r="C63" s="183" t="s">
        <v>137</v>
      </c>
      <c r="D63" s="191">
        <v>1.0</v>
      </c>
      <c r="E63" s="183" t="s">
        <v>136</v>
      </c>
      <c r="F63" s="184">
        <v>4900.0</v>
      </c>
      <c r="G63" s="200">
        <f>$D63*$F63</f>
        <v>4900</v>
      </c>
      <c r="H63" s="200">
        <f>sum($G63:$G74)</f>
        <v>194948</v>
      </c>
      <c r="I63" s="200">
        <f>$H63*0.20</f>
        <v>38989.6</v>
      </c>
      <c r="J63" s="203">
        <f>sum($H63:$I63)</f>
        <v>233937.6</v>
      </c>
    </row>
    <row r="64" spans="1:66">
      <c r="B64" s="198" t="s">
        <v>144</v>
      </c>
      <c r="C64" s="185" t="s">
        <v>88</v>
      </c>
      <c r="D64" s="185">
        <v>6036.0</v>
      </c>
      <c r="E64" s="185" t="s">
        <v>129</v>
      </c>
      <c r="F64" s="187">
        <v>28.0</v>
      </c>
      <c r="G64" s="201">
        <f>$D64*$F64</f>
        <v>169008</v>
      </c>
      <c r="H64" s="201"/>
      <c r="I64" s="201"/>
      <c r="J64" s="204"/>
    </row>
    <row r="65" spans="1:66">
      <c r="B65" s="198" t="s">
        <v>144</v>
      </c>
      <c r="C65" s="185" t="s">
        <v>130</v>
      </c>
      <c r="D65" s="185">
        <v>0</v>
      </c>
      <c r="E65" s="185" t="s">
        <v>129</v>
      </c>
      <c r="F65" s="187">
        <v>22.0</v>
      </c>
      <c r="G65" s="201">
        <f>$D65*$F65</f>
        <v>0</v>
      </c>
      <c r="H65" s="201"/>
      <c r="I65" s="201"/>
      <c r="J65" s="204"/>
    </row>
    <row r="66" spans="1:66">
      <c r="B66" s="198" t="s">
        <v>144</v>
      </c>
      <c r="C66" s="185" t="s">
        <v>131</v>
      </c>
      <c r="D66" s="185">
        <v>0</v>
      </c>
      <c r="E66" s="185" t="s">
        <v>129</v>
      </c>
      <c r="F66" s="187">
        <v>15.0</v>
      </c>
      <c r="G66" s="201">
        <f>$D66*$F66</f>
        <v>0</v>
      </c>
      <c r="H66" s="201"/>
      <c r="I66" s="201"/>
      <c r="J66" s="204"/>
    </row>
    <row r="67" spans="1:66">
      <c r="B67" s="198" t="s">
        <v>144</v>
      </c>
      <c r="C67" s="185" t="s">
        <v>132</v>
      </c>
      <c r="D67" s="185">
        <v>0</v>
      </c>
      <c r="E67" s="185" t="s">
        <v>129</v>
      </c>
      <c r="F67" s="187">
        <v>8.0</v>
      </c>
      <c r="G67" s="201">
        <f>$D67*$F67</f>
        <v>0</v>
      </c>
      <c r="H67" s="201"/>
      <c r="I67" s="201"/>
      <c r="J67" s="204"/>
    </row>
    <row r="68" spans="1:66">
      <c r="B68" s="198" t="s">
        <v>144</v>
      </c>
      <c r="C68" s="185" t="s">
        <v>105</v>
      </c>
      <c r="D68" s="185">
        <v>455.0</v>
      </c>
      <c r="E68" s="185" t="s">
        <v>129</v>
      </c>
      <c r="F68" s="187">
        <v>8.0</v>
      </c>
      <c r="G68" s="201">
        <f>$D68*$F68</f>
        <v>3640</v>
      </c>
      <c r="H68" s="201"/>
      <c r="I68" s="201"/>
      <c r="J68" s="204"/>
    </row>
    <row r="69" spans="1:66">
      <c r="B69" s="198" t="s">
        <v>144</v>
      </c>
      <c r="C69" s="185" t="s">
        <v>109</v>
      </c>
      <c r="D69" s="185">
        <v>0</v>
      </c>
      <c r="E69" s="185" t="s">
        <v>129</v>
      </c>
      <c r="F69" s="187">
        <v>0.0</v>
      </c>
      <c r="G69" s="201">
        <f>$D69*$F69</f>
        <v>0</v>
      </c>
      <c r="H69" s="201"/>
      <c r="I69" s="201"/>
      <c r="J69" s="204"/>
    </row>
    <row r="70" spans="1:66">
      <c r="B70" s="198" t="s">
        <v>144</v>
      </c>
      <c r="C70" s="185" t="s">
        <v>133</v>
      </c>
      <c r="D70" s="186">
        <v>2.0</v>
      </c>
      <c r="E70" s="185" t="s">
        <v>136</v>
      </c>
      <c r="F70" s="187">
        <v>5800.0</v>
      </c>
      <c r="G70" s="201">
        <f>$D70*$F70</f>
        <v>11600</v>
      </c>
      <c r="H70" s="201"/>
      <c r="I70" s="201"/>
      <c r="J70" s="204"/>
    </row>
    <row r="71" spans="1:66">
      <c r="B71" s="198" t="s">
        <v>144</v>
      </c>
      <c r="C71" s="185" t="s">
        <v>135</v>
      </c>
      <c r="D71" s="186">
        <v>1.0</v>
      </c>
      <c r="E71" s="185" t="s">
        <v>136</v>
      </c>
      <c r="F71" s="187">
        <v>5800.0</v>
      </c>
      <c r="G71" s="201">
        <f>$D71*$F71</f>
        <v>5800</v>
      </c>
      <c r="H71" s="201"/>
      <c r="I71" s="201"/>
      <c r="J71" s="204"/>
    </row>
    <row r="72" spans="1:66">
      <c r="B72" s="198" t="s">
        <v>144</v>
      </c>
      <c r="C72" s="185" t="s">
        <v>138</v>
      </c>
      <c r="D72" s="186">
        <v>0</v>
      </c>
      <c r="E72" s="185" t="s">
        <v>136</v>
      </c>
      <c r="F72" s="187">
        <v>4900.0</v>
      </c>
      <c r="G72" s="201">
        <f>$D72*$F72</f>
        <v>0</v>
      </c>
      <c r="H72" s="201"/>
      <c r="I72" s="201"/>
      <c r="J72" s="204"/>
    </row>
    <row r="73" spans="1:66">
      <c r="B73" s="198" t="s">
        <v>144</v>
      </c>
      <c r="C73" s="185" t="s">
        <v>134</v>
      </c>
      <c r="D73" s="186">
        <v>0</v>
      </c>
      <c r="E73" s="185" t="s">
        <v>136</v>
      </c>
      <c r="F73" s="187">
        <v>5800.0</v>
      </c>
      <c r="G73" s="201">
        <f>$D73*$F73</f>
        <v>0</v>
      </c>
      <c r="H73" s="201"/>
      <c r="I73" s="201"/>
      <c r="J73" s="204"/>
    </row>
    <row r="74" spans="1:66">
      <c r="B74" s="199" t="s">
        <v>144</v>
      </c>
      <c r="C74" s="188" t="s">
        <v>139</v>
      </c>
      <c r="D74" s="189">
        <v>0</v>
      </c>
      <c r="E74" s="188" t="s">
        <v>136</v>
      </c>
      <c r="F74" s="190">
        <v>5290.0</v>
      </c>
      <c r="G74" s="202">
        <f>$D74*$F74</f>
        <v>0</v>
      </c>
      <c r="H74" s="202"/>
      <c r="I74" s="202"/>
      <c r="J74" s="205"/>
    </row>
    <row r="75" spans="1:66">
      <c r="B75" s="197" t="s">
        <v>145</v>
      </c>
      <c r="C75" s="183" t="s">
        <v>138</v>
      </c>
      <c r="D75" s="191">
        <v>0</v>
      </c>
      <c r="E75" s="183" t="s">
        <v>136</v>
      </c>
      <c r="F75" s="184">
        <v>4900.0</v>
      </c>
      <c r="G75" s="200">
        <f>$D75*$F75</f>
        <v>0</v>
      </c>
      <c r="H75" s="200">
        <f>sum($G75:$G85)</f>
        <v>144886</v>
      </c>
      <c r="I75" s="200">
        <f>$H75*0.20</f>
        <v>28977.2</v>
      </c>
      <c r="J75" s="203">
        <f>sum($H75:$I75)</f>
        <v>173863.2</v>
      </c>
    </row>
    <row r="76" spans="1:66">
      <c r="B76" s="198" t="s">
        <v>145</v>
      </c>
      <c r="C76" s="185" t="s">
        <v>134</v>
      </c>
      <c r="D76" s="186">
        <v>0</v>
      </c>
      <c r="E76" s="185" t="s">
        <v>136</v>
      </c>
      <c r="F76" s="187">
        <v>3500.0</v>
      </c>
      <c r="G76" s="201">
        <f>$D76*$F76</f>
        <v>0</v>
      </c>
      <c r="H76" s="201"/>
      <c r="I76" s="201"/>
      <c r="J76" s="204"/>
    </row>
    <row r="77" spans="1:66">
      <c r="B77" s="198" t="s">
        <v>145</v>
      </c>
      <c r="C77" s="185" t="s">
        <v>137</v>
      </c>
      <c r="D77" s="186">
        <v>1.0</v>
      </c>
      <c r="E77" s="185" t="s">
        <v>136</v>
      </c>
      <c r="F77" s="187">
        <v>4900.0</v>
      </c>
      <c r="G77" s="201">
        <f>$D77*$F77</f>
        <v>4900</v>
      </c>
      <c r="H77" s="201"/>
      <c r="I77" s="201"/>
      <c r="J77" s="204"/>
    </row>
    <row r="78" spans="1:66">
      <c r="B78" s="198" t="s">
        <v>145</v>
      </c>
      <c r="C78" s="185" t="s">
        <v>135</v>
      </c>
      <c r="D78" s="186">
        <v>1.0</v>
      </c>
      <c r="E78" s="185" t="s">
        <v>136</v>
      </c>
      <c r="F78" s="187">
        <v>3500.0</v>
      </c>
      <c r="G78" s="201">
        <f>$D78*$F78</f>
        <v>3500</v>
      </c>
      <c r="H78" s="201"/>
      <c r="I78" s="201"/>
      <c r="J78" s="204"/>
    </row>
    <row r="79" spans="1:66">
      <c r="B79" s="198" t="s">
        <v>145</v>
      </c>
      <c r="C79" s="185" t="s">
        <v>88</v>
      </c>
      <c r="D79" s="185">
        <v>6036.0</v>
      </c>
      <c r="E79" s="185" t="s">
        <v>129</v>
      </c>
      <c r="F79" s="187">
        <v>21.0</v>
      </c>
      <c r="G79" s="201">
        <f>$D79*$F79</f>
        <v>126756</v>
      </c>
      <c r="H79" s="201"/>
      <c r="I79" s="201"/>
      <c r="J79" s="204"/>
    </row>
    <row r="80" spans="1:66">
      <c r="B80" s="198" t="s">
        <v>145</v>
      </c>
      <c r="C80" s="185" t="s">
        <v>130</v>
      </c>
      <c r="D80" s="185">
        <v>0</v>
      </c>
      <c r="E80" s="185" t="s">
        <v>129</v>
      </c>
      <c r="F80" s="187">
        <v>17.0</v>
      </c>
      <c r="G80" s="201">
        <f>$D80*$F80</f>
        <v>0</v>
      </c>
      <c r="H80" s="201"/>
      <c r="I80" s="201"/>
      <c r="J80" s="204"/>
    </row>
    <row r="81" spans="1:66">
      <c r="B81" s="198" t="s">
        <v>145</v>
      </c>
      <c r="C81" s="185" t="s">
        <v>131</v>
      </c>
      <c r="D81" s="185">
        <v>0</v>
      </c>
      <c r="E81" s="185" t="s">
        <v>129</v>
      </c>
      <c r="F81" s="187">
        <v>12.0</v>
      </c>
      <c r="G81" s="201">
        <f>$D81*$F81</f>
        <v>0</v>
      </c>
      <c r="H81" s="201"/>
      <c r="I81" s="201"/>
      <c r="J81" s="204"/>
    </row>
    <row r="82" spans="1:66">
      <c r="B82" s="198" t="s">
        <v>145</v>
      </c>
      <c r="C82" s="185" t="s">
        <v>132</v>
      </c>
      <c r="D82" s="185">
        <v>0</v>
      </c>
      <c r="E82" s="185" t="s">
        <v>129</v>
      </c>
      <c r="F82" s="187">
        <v>6.0</v>
      </c>
      <c r="G82" s="201">
        <f>$D82*$F82</f>
        <v>0</v>
      </c>
      <c r="H82" s="201"/>
      <c r="I82" s="201"/>
      <c r="J82" s="204"/>
    </row>
    <row r="83" spans="1:66">
      <c r="B83" s="198" t="s">
        <v>145</v>
      </c>
      <c r="C83" s="185" t="s">
        <v>105</v>
      </c>
      <c r="D83" s="185">
        <v>455.0</v>
      </c>
      <c r="E83" s="185" t="s">
        <v>129</v>
      </c>
      <c r="F83" s="187">
        <v>6.0</v>
      </c>
      <c r="G83" s="201">
        <f>$D83*$F83</f>
        <v>2730</v>
      </c>
      <c r="H83" s="201"/>
      <c r="I83" s="201"/>
      <c r="J83" s="204"/>
    </row>
    <row r="84" spans="1:66">
      <c r="B84" s="198" t="s">
        <v>145</v>
      </c>
      <c r="C84" s="185" t="s">
        <v>109</v>
      </c>
      <c r="D84" s="185">
        <v>0</v>
      </c>
      <c r="E84" s="185" t="s">
        <v>129</v>
      </c>
      <c r="F84" s="187">
        <v>0.0</v>
      </c>
      <c r="G84" s="201">
        <f>$D84*$F84</f>
        <v>0</v>
      </c>
      <c r="H84" s="201"/>
      <c r="I84" s="201"/>
      <c r="J84" s="204"/>
    </row>
    <row r="85" spans="1:66">
      <c r="B85" s="199" t="s">
        <v>145</v>
      </c>
      <c r="C85" s="188" t="s">
        <v>133</v>
      </c>
      <c r="D85" s="189">
        <v>2.0</v>
      </c>
      <c r="E85" s="188" t="s">
        <v>136</v>
      </c>
      <c r="F85" s="190">
        <v>3500.0</v>
      </c>
      <c r="G85" s="202">
        <f>$D85*$F85</f>
        <v>7000</v>
      </c>
      <c r="H85" s="202"/>
      <c r="I85" s="202"/>
      <c r="J85" s="205"/>
    </row>
    <row r="86" spans="1:66">
      <c r="B86" s="197" t="s">
        <v>146</v>
      </c>
      <c r="C86" s="183" t="s">
        <v>137</v>
      </c>
      <c r="D86" s="191">
        <v>1.0</v>
      </c>
      <c r="E86" s="183" t="s">
        <v>136</v>
      </c>
      <c r="F86" s="184">
        <v>4900.0</v>
      </c>
      <c r="G86" s="200">
        <f>$D86*$F86</f>
        <v>4900</v>
      </c>
      <c r="H86" s="200">
        <f>sum($G86:$G97)</f>
        <v>194948</v>
      </c>
      <c r="I86" s="200">
        <f>$H86*0.20</f>
        <v>38989.6</v>
      </c>
      <c r="J86" s="203">
        <f>sum($H86:$I86)</f>
        <v>233937.6</v>
      </c>
    </row>
    <row r="87" spans="1:66">
      <c r="B87" s="198" t="s">
        <v>146</v>
      </c>
      <c r="C87" s="185" t="s">
        <v>88</v>
      </c>
      <c r="D87" s="185">
        <v>6036.0</v>
      </c>
      <c r="E87" s="185" t="s">
        <v>129</v>
      </c>
      <c r="F87" s="187">
        <v>28.0</v>
      </c>
      <c r="G87" s="201">
        <f>$D87*$F87</f>
        <v>169008</v>
      </c>
      <c r="H87" s="201"/>
      <c r="I87" s="201"/>
      <c r="J87" s="204"/>
    </row>
    <row r="88" spans="1:66">
      <c r="B88" s="198" t="s">
        <v>146</v>
      </c>
      <c r="C88" s="185" t="s">
        <v>130</v>
      </c>
      <c r="D88" s="185">
        <v>0</v>
      </c>
      <c r="E88" s="185" t="s">
        <v>129</v>
      </c>
      <c r="F88" s="187">
        <v>22.0</v>
      </c>
      <c r="G88" s="201">
        <f>$D88*$F88</f>
        <v>0</v>
      </c>
      <c r="H88" s="201"/>
      <c r="I88" s="201"/>
      <c r="J88" s="204"/>
    </row>
    <row r="89" spans="1:66">
      <c r="B89" s="198" t="s">
        <v>146</v>
      </c>
      <c r="C89" s="185" t="s">
        <v>131</v>
      </c>
      <c r="D89" s="185">
        <v>0</v>
      </c>
      <c r="E89" s="185" t="s">
        <v>129</v>
      </c>
      <c r="F89" s="187">
        <v>15.0</v>
      </c>
      <c r="G89" s="201">
        <f>$D89*$F89</f>
        <v>0</v>
      </c>
      <c r="H89" s="201"/>
      <c r="I89" s="201"/>
      <c r="J89" s="204"/>
    </row>
    <row r="90" spans="1:66">
      <c r="B90" s="198" t="s">
        <v>146</v>
      </c>
      <c r="C90" s="185" t="s">
        <v>132</v>
      </c>
      <c r="D90" s="185">
        <v>0</v>
      </c>
      <c r="E90" s="185" t="s">
        <v>129</v>
      </c>
      <c r="F90" s="187">
        <v>8.0</v>
      </c>
      <c r="G90" s="201">
        <f>$D90*$F90</f>
        <v>0</v>
      </c>
      <c r="H90" s="201"/>
      <c r="I90" s="201"/>
      <c r="J90" s="204"/>
    </row>
    <row r="91" spans="1:66">
      <c r="B91" s="198" t="s">
        <v>146</v>
      </c>
      <c r="C91" s="185" t="s">
        <v>105</v>
      </c>
      <c r="D91" s="185">
        <v>455.0</v>
      </c>
      <c r="E91" s="185" t="s">
        <v>129</v>
      </c>
      <c r="F91" s="187">
        <v>8.0</v>
      </c>
      <c r="G91" s="201">
        <f>$D91*$F91</f>
        <v>3640</v>
      </c>
      <c r="H91" s="201"/>
      <c r="I91" s="201"/>
      <c r="J91" s="204"/>
    </row>
    <row r="92" spans="1:66">
      <c r="B92" s="198" t="s">
        <v>146</v>
      </c>
      <c r="C92" s="185" t="s">
        <v>109</v>
      </c>
      <c r="D92" s="185">
        <v>0</v>
      </c>
      <c r="E92" s="185" t="s">
        <v>129</v>
      </c>
      <c r="F92" s="187">
        <v>0.0</v>
      </c>
      <c r="G92" s="201">
        <f>$D92*$F92</f>
        <v>0</v>
      </c>
      <c r="H92" s="201"/>
      <c r="I92" s="201"/>
      <c r="J92" s="204"/>
    </row>
    <row r="93" spans="1:66">
      <c r="B93" s="198" t="s">
        <v>146</v>
      </c>
      <c r="C93" s="185" t="s">
        <v>133</v>
      </c>
      <c r="D93" s="186">
        <v>2.0</v>
      </c>
      <c r="E93" s="185" t="s">
        <v>136</v>
      </c>
      <c r="F93" s="187">
        <v>5800.0</v>
      </c>
      <c r="G93" s="201">
        <f>$D93*$F93</f>
        <v>11600</v>
      </c>
      <c r="H93" s="201"/>
      <c r="I93" s="201"/>
      <c r="J93" s="204"/>
    </row>
    <row r="94" spans="1:66">
      <c r="B94" s="198" t="s">
        <v>146</v>
      </c>
      <c r="C94" s="185" t="s">
        <v>135</v>
      </c>
      <c r="D94" s="186">
        <v>1.0</v>
      </c>
      <c r="E94" s="185" t="s">
        <v>136</v>
      </c>
      <c r="F94" s="187">
        <v>5800.0</v>
      </c>
      <c r="G94" s="201">
        <f>$D94*$F94</f>
        <v>5800</v>
      </c>
      <c r="H94" s="201"/>
      <c r="I94" s="201"/>
      <c r="J94" s="204"/>
    </row>
    <row r="95" spans="1:66">
      <c r="B95" s="198" t="s">
        <v>146</v>
      </c>
      <c r="C95" s="185" t="s">
        <v>138</v>
      </c>
      <c r="D95" s="186">
        <v>0</v>
      </c>
      <c r="E95" s="185" t="s">
        <v>136</v>
      </c>
      <c r="F95" s="187">
        <v>4900.0</v>
      </c>
      <c r="G95" s="201">
        <f>$D95*$F95</f>
        <v>0</v>
      </c>
      <c r="H95" s="201"/>
      <c r="I95" s="201"/>
      <c r="J95" s="204"/>
    </row>
    <row r="96" spans="1:66">
      <c r="B96" s="198" t="s">
        <v>146</v>
      </c>
      <c r="C96" s="185" t="s">
        <v>134</v>
      </c>
      <c r="D96" s="186">
        <v>0</v>
      </c>
      <c r="E96" s="185" t="s">
        <v>136</v>
      </c>
      <c r="F96" s="187">
        <v>5800.0</v>
      </c>
      <c r="G96" s="201">
        <f>$D96*$F96</f>
        <v>0</v>
      </c>
      <c r="H96" s="201"/>
      <c r="I96" s="201"/>
      <c r="J96" s="204"/>
    </row>
    <row r="97" spans="1:66">
      <c r="B97" s="199" t="s">
        <v>146</v>
      </c>
      <c r="C97" s="188" t="s">
        <v>139</v>
      </c>
      <c r="D97" s="189">
        <v>0</v>
      </c>
      <c r="E97" s="188" t="s">
        <v>136</v>
      </c>
      <c r="F97" s="190">
        <v>5290.0</v>
      </c>
      <c r="G97" s="202">
        <f>$D97*$F97</f>
        <v>0</v>
      </c>
      <c r="H97" s="202"/>
      <c r="I97" s="202"/>
      <c r="J97" s="205"/>
    </row>
    <row r="98" spans="1:66">
      <c r="B98" s="197" t="s">
        <v>147</v>
      </c>
      <c r="C98" s="183" t="s">
        <v>137</v>
      </c>
      <c r="D98" s="191">
        <v>1.0</v>
      </c>
      <c r="E98" s="183" t="s">
        <v>136</v>
      </c>
      <c r="F98" s="184">
        <v>4900.0</v>
      </c>
      <c r="G98" s="200">
        <f>$D98*$F98</f>
        <v>4900</v>
      </c>
      <c r="H98" s="200">
        <f>sum($G98:$G109)</f>
        <v>144886</v>
      </c>
      <c r="I98" s="200">
        <f>$H98*0.20</f>
        <v>28977.2</v>
      </c>
      <c r="J98" s="203">
        <f>sum($H98:$I98)</f>
        <v>173863.2</v>
      </c>
    </row>
    <row r="99" spans="1:66">
      <c r="B99" s="198" t="s">
        <v>147</v>
      </c>
      <c r="C99" s="185" t="s">
        <v>88</v>
      </c>
      <c r="D99" s="185">
        <v>6036.0</v>
      </c>
      <c r="E99" s="185" t="s">
        <v>129</v>
      </c>
      <c r="F99" s="187">
        <v>21.0</v>
      </c>
      <c r="G99" s="201">
        <f>$D99*$F99</f>
        <v>126756</v>
      </c>
      <c r="H99" s="201"/>
      <c r="I99" s="201"/>
      <c r="J99" s="204"/>
    </row>
    <row r="100" spans="1:66">
      <c r="B100" s="198" t="s">
        <v>147</v>
      </c>
      <c r="C100" s="185" t="s">
        <v>130</v>
      </c>
      <c r="D100" s="185">
        <v>0</v>
      </c>
      <c r="E100" s="185" t="s">
        <v>129</v>
      </c>
      <c r="F100" s="187">
        <v>17.0</v>
      </c>
      <c r="G100" s="201">
        <f>$D100*$F100</f>
        <v>0</v>
      </c>
      <c r="H100" s="201"/>
      <c r="I100" s="201"/>
      <c r="J100" s="204"/>
    </row>
    <row r="101" spans="1:66">
      <c r="B101" s="198" t="s">
        <v>147</v>
      </c>
      <c r="C101" s="185" t="s">
        <v>131</v>
      </c>
      <c r="D101" s="185">
        <v>0</v>
      </c>
      <c r="E101" s="185" t="s">
        <v>129</v>
      </c>
      <c r="F101" s="187">
        <v>12.0</v>
      </c>
      <c r="G101" s="201">
        <f>$D101*$F101</f>
        <v>0</v>
      </c>
      <c r="H101" s="201"/>
      <c r="I101" s="201"/>
      <c r="J101" s="204"/>
    </row>
    <row r="102" spans="1:66">
      <c r="B102" s="198" t="s">
        <v>147</v>
      </c>
      <c r="C102" s="185" t="s">
        <v>132</v>
      </c>
      <c r="D102" s="185">
        <v>0</v>
      </c>
      <c r="E102" s="185" t="s">
        <v>129</v>
      </c>
      <c r="F102" s="187">
        <v>6.0</v>
      </c>
      <c r="G102" s="201">
        <f>$D102*$F102</f>
        <v>0</v>
      </c>
      <c r="H102" s="201"/>
      <c r="I102" s="201"/>
      <c r="J102" s="204"/>
    </row>
    <row r="103" spans="1:66">
      <c r="B103" s="198" t="s">
        <v>147</v>
      </c>
      <c r="C103" s="185" t="s">
        <v>105</v>
      </c>
      <c r="D103" s="185">
        <v>455.0</v>
      </c>
      <c r="E103" s="185" t="s">
        <v>129</v>
      </c>
      <c r="F103" s="187">
        <v>6.0</v>
      </c>
      <c r="G103" s="201">
        <f>$D103*$F103</f>
        <v>2730</v>
      </c>
      <c r="H103" s="201"/>
      <c r="I103" s="201"/>
      <c r="J103" s="204"/>
    </row>
    <row r="104" spans="1:66">
      <c r="B104" s="198" t="s">
        <v>147</v>
      </c>
      <c r="C104" s="185" t="s">
        <v>109</v>
      </c>
      <c r="D104" s="185">
        <v>0</v>
      </c>
      <c r="E104" s="185" t="s">
        <v>129</v>
      </c>
      <c r="F104" s="187">
        <v>0.0</v>
      </c>
      <c r="G104" s="201">
        <f>$D104*$F104</f>
        <v>0</v>
      </c>
      <c r="H104" s="201"/>
      <c r="I104" s="201"/>
      <c r="J104" s="204"/>
    </row>
    <row r="105" spans="1:66">
      <c r="B105" s="198" t="s">
        <v>147</v>
      </c>
      <c r="C105" s="185" t="s">
        <v>133</v>
      </c>
      <c r="D105" s="186">
        <v>2.0</v>
      </c>
      <c r="E105" s="185" t="s">
        <v>136</v>
      </c>
      <c r="F105" s="187">
        <v>3500.0</v>
      </c>
      <c r="G105" s="201">
        <f>$D105*$F105</f>
        <v>7000</v>
      </c>
      <c r="H105" s="201"/>
      <c r="I105" s="201"/>
      <c r="J105" s="204"/>
    </row>
    <row r="106" spans="1:66">
      <c r="B106" s="198" t="s">
        <v>147</v>
      </c>
      <c r="C106" s="185" t="s">
        <v>135</v>
      </c>
      <c r="D106" s="186">
        <v>1.0</v>
      </c>
      <c r="E106" s="185" t="s">
        <v>136</v>
      </c>
      <c r="F106" s="187">
        <v>3500.0</v>
      </c>
      <c r="G106" s="201">
        <f>$D106*$F106</f>
        <v>3500</v>
      </c>
      <c r="H106" s="201"/>
      <c r="I106" s="201"/>
      <c r="J106" s="204"/>
    </row>
    <row r="107" spans="1:66">
      <c r="B107" s="198" t="s">
        <v>147</v>
      </c>
      <c r="C107" s="185" t="s">
        <v>138</v>
      </c>
      <c r="D107" s="186">
        <v>0</v>
      </c>
      <c r="E107" s="185" t="s">
        <v>136</v>
      </c>
      <c r="F107" s="187">
        <v>4900.0</v>
      </c>
      <c r="G107" s="201">
        <f>$D107*$F107</f>
        <v>0</v>
      </c>
      <c r="H107" s="201"/>
      <c r="I107" s="201"/>
      <c r="J107" s="204"/>
    </row>
    <row r="108" spans="1:66">
      <c r="B108" s="198" t="s">
        <v>147</v>
      </c>
      <c r="C108" s="185" t="s">
        <v>134</v>
      </c>
      <c r="D108" s="186">
        <v>0</v>
      </c>
      <c r="E108" s="185" t="s">
        <v>136</v>
      </c>
      <c r="F108" s="187">
        <v>3500.0</v>
      </c>
      <c r="G108" s="201">
        <f>$D108*$F108</f>
        <v>0</v>
      </c>
      <c r="H108" s="201"/>
      <c r="I108" s="201"/>
      <c r="J108" s="204"/>
    </row>
    <row r="109" spans="1:66">
      <c r="B109" s="199" t="s">
        <v>147</v>
      </c>
      <c r="C109" s="188" t="s">
        <v>139</v>
      </c>
      <c r="D109" s="189">
        <v>0</v>
      </c>
      <c r="E109" s="188" t="s">
        <v>136</v>
      </c>
      <c r="F109" s="190">
        <v>3680.0</v>
      </c>
      <c r="G109" s="202">
        <f>$D109*$F109</f>
        <v>0</v>
      </c>
      <c r="H109" s="202"/>
      <c r="I109" s="202"/>
      <c r="J109"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B51:B62"/>
    <mergeCell ref="H51:H62"/>
    <mergeCell ref="I51:I62"/>
    <mergeCell ref="J51:J62"/>
    <mergeCell ref="B63:B74"/>
    <mergeCell ref="H63:H74"/>
    <mergeCell ref="I63:I74"/>
    <mergeCell ref="J63:J74"/>
    <mergeCell ref="B75:B85"/>
    <mergeCell ref="H75:H85"/>
    <mergeCell ref="I75:I85"/>
    <mergeCell ref="J75:J85"/>
    <mergeCell ref="B86:B97"/>
    <mergeCell ref="H86:H97"/>
    <mergeCell ref="I86:I97"/>
    <mergeCell ref="J86:J97"/>
    <mergeCell ref="B98:B109"/>
    <mergeCell ref="H98:H109"/>
    <mergeCell ref="I98:I109"/>
    <mergeCell ref="J98:J10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