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<sst xmlns="http://schemas.openxmlformats.org/spreadsheetml/2006/main" uniqueCount="145">
  <si>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</si>
  <si>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</si>
  <si>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</si>
  <si>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</si>
  <si>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</si>
  <si>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</si>
  <si>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</si>
  <si>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</si>
  <si>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</si>
  <si>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</si>
  <si>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</si>
  <si>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</si>
  <si>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</si>
  <si>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</si>
  <si>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</si>
  <si>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</si>
  <si>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</si>
  <si>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JobID:000087</t>
  </si>
  <si>
    <t>F</t>
  </si>
  <si>
    <t>制作　概算見積書</t>
  </si>
  <si>
    <t>執行
役員</t>
  </si>
  <si>
    <t>確認日</t>
  </si>
  <si>
    <t>課長
部長</t>
  </si>
  <si>
    <t>担当</t>
  </si>
  <si>
    <t>作成日</t>
  </si>
  <si>
    <t>#00000</t>
  </si>
  <si>
    <t>制御システム事業部様/C</t>
  </si>
  <si>
    <t>制御 C203Bカタログ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</si>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</sst>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46027</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C203Bカタログ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C203Bカタログ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C203Bカタログ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C203Bカタログ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C203Bカタログ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C203Bカタログ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C203Bカタログ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C203Bカタログ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C203Bカタログ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C203Bカタログ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C203Bカタログ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C203Bカタログ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C203Bカタログ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C203Bカタログ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C203Bカタログ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304039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62"/>
  <sheetViews>
    <sheetView tabSelected="1" workbookViewId="0" zoomScale="85" zoomScaleNormal="70" view="pageBreakPreview" showGridLines="true" showRowColHeaders="1">
      <selection activeCell="G3" sqref="G3:J6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144</v>
      </c>
      <c r="H2" s="194" t="s">
        <v>125</v>
      </c>
      <c r="I2" s="194" t="s">
        <v>126</v>
      </c>
      <c r="J2" s="195" t="s">
        <v>127</v>
      </c>
    </row>
    <row r="3" spans="1:66">
      <c r="B3" s="197" t="s">
        <v>128</v>
      </c>
      <c r="C3" s="183" t="s">
        <v>88</v>
      </c>
      <c r="D3" s="183">
        <v>1812.0</v>
      </c>
      <c r="E3" s="183" t="s">
        <v>129</v>
      </c>
      <c r="F3" s="184">
        <v>17.0</v>
      </c>
      <c r="G3" s="200">
        <f>$D3*$F3</f>
        <v>30804</v>
      </c>
      <c r="H3" s="200">
        <f>sum($G3:$G12)</f>
        <v>57204</v>
      </c>
      <c r="I3" s="200">
        <f>$H3*0.20</f>
        <v>11440.8</v>
      </c>
      <c r="J3" s="203">
        <f>sum($H3:$I3)</f>
        <v>68644.8</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50932</v>
      </c>
      <c r="I13" s="200">
        <f>$H13*0.20</f>
        <v>10186.4</v>
      </c>
      <c r="J13" s="203">
        <f>sum($H13:$I13)</f>
        <v>61118.4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1812.0</v>
      </c>
      <c r="E17" s="185" t="s">
        <v>129</v>
      </c>
      <c r="F17" s="187">
        <v>11.0</v>
      </c>
      <c r="G17" s="201">
        <f>$D17*$F17</f>
        <v>19932</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56892</v>
      </c>
      <c r="I27" s="200">
        <f>$H27*0.20</f>
        <v>11378.4</v>
      </c>
      <c r="J27" s="203">
        <f>sum($H27:$I27)</f>
        <v>68270.4</v>
      </c>
    </row>
    <row r="28" spans="1:66">
      <c r="B28" s="198" t="s">
        <v>58</v>
      </c>
      <c r="C28" s="185" t="s">
        <v>88</v>
      </c>
      <c r="D28" s="185">
        <v>1812.0</v>
      </c>
      <c r="E28" s="185" t="s">
        <v>129</v>
      </c>
      <c r="F28" s="187">
        <v>16.0</v>
      </c>
      <c r="G28" s="201">
        <f>$D28*$F28</f>
        <v>28992</v>
      </c>
      <c r="H28" s="201"/>
      <c r="I28" s="201"/>
      <c r="J28" s="204"/>
    </row>
    <row r="29" spans="1:66">
      <c r="B29" s="198" t="s">
        <v>58</v>
      </c>
      <c r="C29" s="185" t="s">
        <v>130</v>
      </c>
      <c r="D29" s="185">
        <v>0</v>
      </c>
      <c r="E29" s="185" t="s">
        <v>129</v>
      </c>
      <c r="F29" s="187">
        <v>13.0</v>
      </c>
      <c r="G29" s="201">
        <f>$D29*$F29</f>
        <v>0</v>
      </c>
      <c r="H29" s="201"/>
      <c r="I29" s="201"/>
      <c r="J29" s="204"/>
    </row>
    <row r="30" spans="1:66">
      <c r="B30" s="198" t="s">
        <v>58</v>
      </c>
      <c r="C30" s="185" t="s">
        <v>131</v>
      </c>
      <c r="D30" s="185">
        <v>0</v>
      </c>
      <c r="E30" s="185" t="s">
        <v>129</v>
      </c>
      <c r="F30" s="187">
        <v>10.0</v>
      </c>
      <c r="G30" s="201">
        <f>$D30*$F30</f>
        <v>0</v>
      </c>
      <c r="H30" s="201"/>
      <c r="I30" s="201"/>
      <c r="J30" s="204"/>
    </row>
    <row r="31" spans="1:66">
      <c r="B31" s="198" t="s">
        <v>58</v>
      </c>
      <c r="C31" s="185" t="s">
        <v>132</v>
      </c>
      <c r="D31" s="185">
        <v>0</v>
      </c>
      <c r="E31" s="185" t="s">
        <v>129</v>
      </c>
      <c r="F31" s="187">
        <v>5.0</v>
      </c>
      <c r="G31" s="201">
        <f>$D31*$F31</f>
        <v>0</v>
      </c>
      <c r="H31" s="201"/>
      <c r="I31" s="201"/>
      <c r="J31" s="204"/>
    </row>
    <row r="32" spans="1:66">
      <c r="B32" s="198" t="s">
        <v>58</v>
      </c>
      <c r="C32" s="185" t="s">
        <v>105</v>
      </c>
      <c r="D32" s="185">
        <v>0</v>
      </c>
      <c r="E32" s="185" t="s">
        <v>129</v>
      </c>
      <c r="F32" s="187">
        <v>5.0</v>
      </c>
      <c r="G32" s="201">
        <f>$D32*$F32</f>
        <v>0</v>
      </c>
      <c r="H32" s="201"/>
      <c r="I32" s="201"/>
      <c r="J32" s="204"/>
    </row>
    <row r="33" spans="1:66">
      <c r="B33" s="198" t="s">
        <v>58</v>
      </c>
      <c r="C33" s="185" t="s">
        <v>109</v>
      </c>
      <c r="D33" s="185">
        <v>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138</v>
      </c>
      <c r="D51" s="191">
        <v>0</v>
      </c>
      <c r="E51" s="183" t="s">
        <v>136</v>
      </c>
      <c r="F51" s="184">
        <v>4900.0</v>
      </c>
      <c r="G51" s="200">
        <f>$D51*$F51</f>
        <v>0</v>
      </c>
      <c r="H51" s="200">
        <f>sum($G51:$G62)</f>
        <v>48738</v>
      </c>
      <c r="I51" s="200">
        <f>$H51*0.20</f>
        <v>9747.6</v>
      </c>
      <c r="J51" s="203">
        <f>sum($H51:$I51)</f>
        <v>58485.6</v>
      </c>
    </row>
    <row r="52" spans="1:66">
      <c r="B52" s="198" t="s">
        <v>143</v>
      </c>
      <c r="C52" s="185" t="s">
        <v>109</v>
      </c>
      <c r="D52" s="185">
        <v>0</v>
      </c>
      <c r="E52" s="185" t="s">
        <v>129</v>
      </c>
      <c r="F52" s="187">
        <v>0.0</v>
      </c>
      <c r="G52" s="201">
        <f>$D52*$F52</f>
        <v>0</v>
      </c>
      <c r="H52" s="201"/>
      <c r="I52" s="201"/>
      <c r="J52" s="204"/>
    </row>
    <row r="53" spans="1:66">
      <c r="B53" s="198" t="s">
        <v>143</v>
      </c>
      <c r="C53" s="185" t="s">
        <v>137</v>
      </c>
      <c r="D53" s="186">
        <v>1.0</v>
      </c>
      <c r="E53" s="185" t="s">
        <v>136</v>
      </c>
      <c r="F53" s="187">
        <v>4900.0</v>
      </c>
      <c r="G53" s="201">
        <f>$D53*$F53</f>
        <v>4900</v>
      </c>
      <c r="H53" s="201"/>
      <c r="I53" s="201"/>
      <c r="J53" s="204"/>
    </row>
    <row r="54" spans="1:66">
      <c r="B54" s="198" t="s">
        <v>143</v>
      </c>
      <c r="C54" s="185" t="s">
        <v>135</v>
      </c>
      <c r="D54" s="186">
        <v>1.0</v>
      </c>
      <c r="E54" s="185" t="s">
        <v>136</v>
      </c>
      <c r="F54" s="187">
        <v>4600.0</v>
      </c>
      <c r="G54" s="201">
        <f>$D54*$F54</f>
        <v>4600</v>
      </c>
      <c r="H54" s="201"/>
      <c r="I54" s="201"/>
      <c r="J54" s="204"/>
    </row>
    <row r="55" spans="1:66">
      <c r="B55" s="198" t="s">
        <v>143</v>
      </c>
      <c r="C55" s="185" t="s">
        <v>134</v>
      </c>
      <c r="D55" s="186">
        <v>0</v>
      </c>
      <c r="E55" s="185" t="s">
        <v>136</v>
      </c>
      <c r="F55" s="187">
        <v>4600.0</v>
      </c>
      <c r="G55" s="201">
        <f>$D55*$F55</f>
        <v>0</v>
      </c>
      <c r="H55" s="201"/>
      <c r="I55" s="201"/>
      <c r="J55" s="204"/>
    </row>
    <row r="56" spans="1:66">
      <c r="B56" s="198" t="s">
        <v>143</v>
      </c>
      <c r="C56" s="185" t="s">
        <v>88</v>
      </c>
      <c r="D56" s="185">
        <v>906.0</v>
      </c>
      <c r="E56" s="185" t="s">
        <v>129</v>
      </c>
      <c r="F56" s="187">
        <v>23.0</v>
      </c>
      <c r="G56" s="201">
        <f>$D56*$F56</f>
        <v>20838</v>
      </c>
      <c r="H56" s="201"/>
      <c r="I56" s="201"/>
      <c r="J56" s="204"/>
    </row>
    <row r="57" spans="1:66">
      <c r="B57" s="198" t="s">
        <v>143</v>
      </c>
      <c r="C57" s="185" t="s">
        <v>130</v>
      </c>
      <c r="D57" s="185">
        <v>0</v>
      </c>
      <c r="E57" s="185" t="s">
        <v>129</v>
      </c>
      <c r="F57" s="187">
        <v>18.0</v>
      </c>
      <c r="G57" s="201">
        <f>$D57*$F57</f>
        <v>0</v>
      </c>
      <c r="H57" s="201"/>
      <c r="I57" s="201"/>
      <c r="J57" s="204"/>
    </row>
    <row r="58" spans="1:66">
      <c r="B58" s="198" t="s">
        <v>143</v>
      </c>
      <c r="C58" s="185" t="s">
        <v>131</v>
      </c>
      <c r="D58" s="185">
        <v>0</v>
      </c>
      <c r="E58" s="185" t="s">
        <v>129</v>
      </c>
      <c r="F58" s="187">
        <v>13.0</v>
      </c>
      <c r="G58" s="201">
        <f>$D58*$F58</f>
        <v>0</v>
      </c>
      <c r="H58" s="201"/>
      <c r="I58" s="201"/>
      <c r="J58" s="204"/>
    </row>
    <row r="59" spans="1:66">
      <c r="B59" s="198" t="s">
        <v>143</v>
      </c>
      <c r="C59" s="185" t="s">
        <v>132</v>
      </c>
      <c r="D59" s="185">
        <v>0</v>
      </c>
      <c r="E59" s="185" t="s">
        <v>129</v>
      </c>
      <c r="F59" s="187">
        <v>7.0</v>
      </c>
      <c r="G59" s="201">
        <f>$D59*$F59</f>
        <v>0</v>
      </c>
      <c r="H59" s="201"/>
      <c r="I59" s="201"/>
      <c r="J59" s="204"/>
    </row>
    <row r="60" spans="1:66">
      <c r="B60" s="198" t="s">
        <v>143</v>
      </c>
      <c r="C60" s="185" t="s">
        <v>105</v>
      </c>
      <c r="D60" s="185">
        <v>0</v>
      </c>
      <c r="E60" s="185" t="s">
        <v>129</v>
      </c>
      <c r="F60" s="187">
        <v>7.0</v>
      </c>
      <c r="G60" s="201">
        <f>$D60*$F60</f>
        <v>0</v>
      </c>
      <c r="H60" s="201"/>
      <c r="I60" s="201"/>
      <c r="J60" s="204"/>
    </row>
    <row r="61" spans="1:66">
      <c r="B61" s="198" t="s">
        <v>143</v>
      </c>
      <c r="C61" s="185" t="s">
        <v>139</v>
      </c>
      <c r="D61" s="186">
        <v>0</v>
      </c>
      <c r="E61" s="185" t="s">
        <v>136</v>
      </c>
      <c r="F61" s="187">
        <v>4600.0</v>
      </c>
      <c r="G61" s="201">
        <f>$D61*$F61</f>
        <v>0</v>
      </c>
      <c r="H61" s="201"/>
      <c r="I61" s="201"/>
      <c r="J61" s="204"/>
    </row>
    <row r="62" spans="1:66">
      <c r="B62" s="199" t="s">
        <v>143</v>
      </c>
      <c r="C62" s="188" t="s">
        <v>133</v>
      </c>
      <c r="D62" s="189">
        <v>4.0</v>
      </c>
      <c r="E62" s="188" t="s">
        <v>136</v>
      </c>
      <c r="F62" s="190">
        <v>4600.0</v>
      </c>
      <c r="G62" s="202">
        <f>$D62*$F62</f>
        <v>18400</v>
      </c>
      <c r="H62" s="202"/>
      <c r="I62" s="202"/>
      <c r="J62"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