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<sst xmlns="http://schemas.openxmlformats.org/spreadsheetml/2006/main" uniqueCount="131">
  <si>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</si>
  <si>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</si>
  <si>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</si>
  <si>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</si>
  <si>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</si>
  <si>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</si>
  <si>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</si>
  <si>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</si>
  <si>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</si>
  <si>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</si>
  <si>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</si>
  <si>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</si>
  <si>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</si>
  <si>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</si>
  <si>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</si>
  <si>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</si>
  <si>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JobID:000097</t>
  </si>
  <si>
    <t>F</t>
  </si>
  <si>
    <t>制作　概算見積書</t>
  </si>
  <si>
    <t>執行
役員</t>
  </si>
  <si>
    <t>確認日</t>
  </si>
  <si>
    <t>課長
部長</t>
  </si>
  <si>
    <t>担当</t>
  </si>
  <si>
    <t>作成日</t>
  </si>
  <si>
    <t>#00000</t>
  </si>
  <si>
    <t>メトロロジ事業部様/TG</t>
  </si>
  <si>
    <t>競合資料翻訳（メトロ）</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</si>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</sst>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46130</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競合資料翻訳（メトロ）</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競合資料翻訳（メトロ）</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競合資料翻訳（メトロ）</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競合資料翻訳（メトロ）</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競合資料翻訳（メトロ）</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競合資料翻訳（メトロ）</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競合資料翻訳（メトロ）</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競合資料翻訳（メトロ）</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競合資料翻訳（メトロ）</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競合資料翻訳（メトロ）</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競合資料翻訳（メトロ）</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競合資料翻訳（メトロ）</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競合資料翻訳（メトロ）</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競合資料翻訳（メトロ）</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競合資料翻訳（メトロ）</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競合資料翻訳（メトロ）</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競合資料翻訳（メトロ）</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競合資料翻訳（メトロ）</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競合資料翻訳（メトロ）</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競合資料翻訳（メトロ）</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競合資料翻訳（メトロ）</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955368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競合資料翻訳（メトロ）</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競合資料翻訳（メトロ）</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8"/>
  <sheetViews>
    <sheetView tabSelected="1" workbookViewId="0" zoomScale="85" zoomScaleNormal="70" view="pageBreakPreview" showGridLines="true" showRowColHeaders="1">
      <selection activeCell="G3" sqref="G3:J3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130</v>
      </c>
      <c r="H2" s="172" t="s">
        <v>113</v>
      </c>
      <c r="I2" s="172" t="s">
        <v>114</v>
      </c>
      <c r="J2" s="173" t="s">
        <v>115</v>
      </c>
    </row>
    <row r="3" spans="1:66">
      <c r="B3" s="175" t="s">
        <v>116</v>
      </c>
      <c r="C3" s="161" t="s">
        <v>86</v>
      </c>
      <c r="D3" s="161">
        <v>11128.0</v>
      </c>
      <c r="E3" s="161" t="s">
        <v>117</v>
      </c>
      <c r="F3" s="162">
        <v>17.0</v>
      </c>
      <c r="G3" s="178">
        <f>$D3*$F3</f>
        <v>189176</v>
      </c>
      <c r="H3" s="178">
        <f>sum($G3:$G12)</f>
        <v>284465</v>
      </c>
      <c r="I3" s="178">
        <f>$H3*0.20</f>
        <v>56893</v>
      </c>
      <c r="J3" s="181">
        <f>sum($H3:$I3)</f>
        <v>341358</v>
      </c>
    </row>
    <row r="4" spans="1:66">
      <c r="B4" s="176" t="s">
        <v>116</v>
      </c>
      <c r="C4" s="163" t="s">
        <v>118</v>
      </c>
      <c r="D4" s="163">
        <v>726.0</v>
      </c>
      <c r="E4" s="163" t="s">
        <v>117</v>
      </c>
      <c r="F4" s="165">
        <v>14.0</v>
      </c>
      <c r="G4" s="179">
        <f>$D4*$F4</f>
        <v>10164</v>
      </c>
      <c r="H4" s="179"/>
      <c r="I4" s="179"/>
      <c r="J4" s="182"/>
    </row>
    <row r="5" spans="1:66">
      <c r="B5" s="176" t="s">
        <v>116</v>
      </c>
      <c r="C5" s="163" t="s">
        <v>119</v>
      </c>
      <c r="D5" s="163">
        <v>1030.0</v>
      </c>
      <c r="E5" s="163" t="s">
        <v>117</v>
      </c>
      <c r="F5" s="165">
        <v>10.0</v>
      </c>
      <c r="G5" s="179">
        <f>$D5*$F5</f>
        <v>10300</v>
      </c>
      <c r="H5" s="179"/>
      <c r="I5" s="179"/>
      <c r="J5" s="182"/>
    </row>
    <row r="6" spans="1:66">
      <c r="B6" s="176" t="s">
        <v>116</v>
      </c>
      <c r="C6" s="163" t="s">
        <v>120</v>
      </c>
      <c r="D6" s="163">
        <v>791.0</v>
      </c>
      <c r="E6" s="163" t="s">
        <v>117</v>
      </c>
      <c r="F6" s="165">
        <v>5.0</v>
      </c>
      <c r="G6" s="179">
        <f>$D6*$F6</f>
        <v>3955</v>
      </c>
      <c r="H6" s="179"/>
      <c r="I6" s="179"/>
      <c r="J6" s="182"/>
    </row>
    <row r="7" spans="1:66">
      <c r="B7" s="176" t="s">
        <v>116</v>
      </c>
      <c r="C7" s="163" t="s">
        <v>100</v>
      </c>
      <c r="D7" s="163">
        <v>14174.0</v>
      </c>
      <c r="E7" s="163" t="s">
        <v>117</v>
      </c>
      <c r="F7" s="165">
        <v>5.0</v>
      </c>
      <c r="G7" s="179">
        <f>$D7*$F7</f>
        <v>70870</v>
      </c>
      <c r="H7" s="179"/>
      <c r="I7" s="179"/>
      <c r="J7" s="182"/>
    </row>
    <row r="8" spans="1:66">
      <c r="B8" s="176" t="s">
        <v>116</v>
      </c>
      <c r="C8" s="163" t="s">
        <v>102</v>
      </c>
      <c r="D8" s="163">
        <v>270.0</v>
      </c>
      <c r="E8" s="163" t="s">
        <v>117</v>
      </c>
      <c r="F8" s="165">
        <v>0.0</v>
      </c>
      <c r="G8" s="179">
        <f>$D8*$F8</f>
        <v>0</v>
      </c>
      <c r="H8" s="179"/>
      <c r="I8" s="179"/>
      <c r="J8" s="182"/>
    </row>
    <row r="9" spans="1:66">
      <c r="B9" s="176" t="s">
        <v>116</v>
      </c>
      <c r="C9" s="163" t="s">
        <v>121</v>
      </c>
      <c r="D9" s="164">
        <v>0</v>
      </c>
      <c r="E9" s="163" t="s">
        <v>124</v>
      </c>
      <c r="F9" s="165">
        <v>6600.0</v>
      </c>
      <c r="G9" s="179">
        <f>$D9*$F9</f>
        <v>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0</v>
      </c>
      <c r="E12" s="166" t="s">
        <v>124</v>
      </c>
      <c r="F12" s="168">
        <v>4900.0</v>
      </c>
      <c r="G12" s="180">
        <f>$D12*$F12</f>
        <v>0</v>
      </c>
      <c r="H12" s="180"/>
      <c r="I12" s="180"/>
      <c r="J12" s="183"/>
    </row>
    <row r="13" spans="1:66">
      <c r="B13" s="175" t="s">
        <v>56</v>
      </c>
      <c r="C13" s="161" t="s">
        <v>126</v>
      </c>
      <c r="D13" s="169">
        <v>0</v>
      </c>
      <c r="E13" s="161" t="s">
        <v>124</v>
      </c>
      <c r="F13" s="162">
        <v>4900.0</v>
      </c>
      <c r="G13" s="178">
        <f>$D13*$F13</f>
        <v>0</v>
      </c>
      <c r="H13" s="178">
        <f>sum($G13:$G26)</f>
        <v>211681</v>
      </c>
      <c r="I13" s="178">
        <f>$H13*0.20</f>
        <v>42336.2</v>
      </c>
      <c r="J13" s="181">
        <f>sum($H13:$I13)</f>
        <v>254017.2</v>
      </c>
    </row>
    <row r="14" spans="1:66">
      <c r="B14" s="176" t="s">
        <v>56</v>
      </c>
      <c r="C14" s="163" t="s">
        <v>122</v>
      </c>
      <c r="D14" s="164">
        <v>0</v>
      </c>
      <c r="E14" s="163" t="s">
        <v>124</v>
      </c>
      <c r="F14" s="165">
        <v>2900.0</v>
      </c>
      <c r="G14" s="179">
        <f>$D14*$F14</f>
        <v>0</v>
      </c>
      <c r="H14" s="179"/>
      <c r="I14" s="179"/>
      <c r="J14" s="182"/>
    </row>
    <row r="15" spans="1:66">
      <c r="B15" s="176" t="s">
        <v>56</v>
      </c>
      <c r="C15" s="163" t="s">
        <v>125</v>
      </c>
      <c r="D15" s="164">
        <v>3.0</v>
      </c>
      <c r="E15" s="163" t="s">
        <v>124</v>
      </c>
      <c r="F15" s="165">
        <v>4900.0</v>
      </c>
      <c r="G15" s="179">
        <f>$D15*$F15</f>
        <v>14700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11224.0</v>
      </c>
      <c r="E17" s="163" t="s">
        <v>117</v>
      </c>
      <c r="F17" s="165">
        <v>11.0</v>
      </c>
      <c r="G17" s="179">
        <f>$D17*$F17</f>
        <v>123464</v>
      </c>
      <c r="H17" s="179"/>
      <c r="I17" s="179"/>
      <c r="J17" s="182"/>
    </row>
    <row r="18" spans="1:66">
      <c r="B18" s="176" t="s">
        <v>56</v>
      </c>
      <c r="C18" s="163" t="s">
        <v>118</v>
      </c>
      <c r="D18" s="163">
        <v>650.0</v>
      </c>
      <c r="E18" s="163" t="s">
        <v>117</v>
      </c>
      <c r="F18" s="165">
        <v>9.0</v>
      </c>
      <c r="G18" s="179">
        <f>$D18*$F18</f>
        <v>5850</v>
      </c>
      <c r="H18" s="179"/>
      <c r="I18" s="179"/>
      <c r="J18" s="182"/>
    </row>
    <row r="19" spans="1:66">
      <c r="B19" s="176" t="s">
        <v>56</v>
      </c>
      <c r="C19" s="163" t="s">
        <v>119</v>
      </c>
      <c r="D19" s="163">
        <v>560.0</v>
      </c>
      <c r="E19" s="163" t="s">
        <v>117</v>
      </c>
      <c r="F19" s="165">
        <v>7.0</v>
      </c>
      <c r="G19" s="179">
        <f>$D19*$F19</f>
        <v>3920</v>
      </c>
      <c r="H19" s="179"/>
      <c r="I19" s="179"/>
      <c r="J19" s="182"/>
    </row>
    <row r="20" spans="1:66">
      <c r="B20" s="176" t="s">
        <v>56</v>
      </c>
      <c r="C20" s="163" t="s">
        <v>120</v>
      </c>
      <c r="D20" s="163">
        <v>1144.0</v>
      </c>
      <c r="E20" s="163" t="s">
        <v>117</v>
      </c>
      <c r="F20" s="165">
        <v>3.0</v>
      </c>
      <c r="G20" s="179">
        <f>$D20*$F20</f>
        <v>3432</v>
      </c>
      <c r="H20" s="179"/>
      <c r="I20" s="179"/>
      <c r="J20" s="182"/>
    </row>
    <row r="21" spans="1:66">
      <c r="B21" s="176" t="s">
        <v>56</v>
      </c>
      <c r="C21" s="163" t="s">
        <v>100</v>
      </c>
      <c r="D21" s="163">
        <v>14305.0</v>
      </c>
      <c r="E21" s="163" t="s">
        <v>117</v>
      </c>
      <c r="F21" s="165">
        <v>3.0</v>
      </c>
      <c r="G21" s="179">
        <f>$D21*$F21</f>
        <v>42915</v>
      </c>
      <c r="H21" s="179"/>
      <c r="I21" s="179"/>
      <c r="J21" s="182"/>
    </row>
    <row r="22" spans="1:66">
      <c r="B22" s="176" t="s">
        <v>56</v>
      </c>
      <c r="C22" s="163" t="s">
        <v>102</v>
      </c>
      <c r="D22" s="163">
        <v>236.0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0</v>
      </c>
      <c r="E24" s="163" t="s">
        <v>124</v>
      </c>
      <c r="F24" s="165">
        <v>2900.0</v>
      </c>
      <c r="G24" s="179">
        <f>$D24*$F24</f>
        <v>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6.0</v>
      </c>
      <c r="E26" s="166" t="s">
        <v>124</v>
      </c>
      <c r="F26" s="168">
        <v>2900.0</v>
      </c>
      <c r="G26" s="180">
        <f>$D26*$F26</f>
        <v>17400</v>
      </c>
      <c r="H26" s="180"/>
      <c r="I26" s="180"/>
      <c r="J26" s="183"/>
    </row>
    <row r="27" spans="1:66">
      <c r="B27" s="175" t="s">
        <v>55</v>
      </c>
      <c r="C27" s="161" t="s">
        <v>125</v>
      </c>
      <c r="D27" s="169">
        <v>3.0</v>
      </c>
      <c r="E27" s="161" t="s">
        <v>124</v>
      </c>
      <c r="F27" s="162">
        <v>4900.0</v>
      </c>
      <c r="G27" s="178">
        <f>$D27*$F27</f>
        <v>14700</v>
      </c>
      <c r="H27" s="178">
        <f>sum($G27:$G38)</f>
        <v>285294</v>
      </c>
      <c r="I27" s="178">
        <f>$H27*0.20</f>
        <v>57058.8</v>
      </c>
      <c r="J27" s="181">
        <f>sum($H27:$I27)</f>
        <v>342352.8</v>
      </c>
    </row>
    <row r="28" spans="1:66">
      <c r="B28" s="176" t="s">
        <v>55</v>
      </c>
      <c r="C28" s="163" t="s">
        <v>86</v>
      </c>
      <c r="D28" s="163">
        <v>11138.0</v>
      </c>
      <c r="E28" s="163" t="s">
        <v>117</v>
      </c>
      <c r="F28" s="165">
        <v>16.0</v>
      </c>
      <c r="G28" s="179">
        <f>$D28*$F28</f>
        <v>178208</v>
      </c>
      <c r="H28" s="179"/>
      <c r="I28" s="179"/>
      <c r="J28" s="182"/>
    </row>
    <row r="29" spans="1:66">
      <c r="B29" s="176" t="s">
        <v>55</v>
      </c>
      <c r="C29" s="163" t="s">
        <v>118</v>
      </c>
      <c r="D29" s="163">
        <v>762.0</v>
      </c>
      <c r="E29" s="163" t="s">
        <v>117</v>
      </c>
      <c r="F29" s="165">
        <v>13.0</v>
      </c>
      <c r="G29" s="179">
        <f>$D29*$F29</f>
        <v>9906</v>
      </c>
      <c r="H29" s="179"/>
      <c r="I29" s="179"/>
      <c r="J29" s="182"/>
    </row>
    <row r="30" spans="1:66">
      <c r="B30" s="176" t="s">
        <v>55</v>
      </c>
      <c r="C30" s="163" t="s">
        <v>119</v>
      </c>
      <c r="D30" s="163">
        <v>602.0</v>
      </c>
      <c r="E30" s="163" t="s">
        <v>117</v>
      </c>
      <c r="F30" s="165">
        <v>10.0</v>
      </c>
      <c r="G30" s="179">
        <f>$D30*$F30</f>
        <v>6020</v>
      </c>
      <c r="H30" s="179"/>
      <c r="I30" s="179"/>
      <c r="J30" s="182"/>
    </row>
    <row r="31" spans="1:66">
      <c r="B31" s="176" t="s">
        <v>55</v>
      </c>
      <c r="C31" s="163" t="s">
        <v>120</v>
      </c>
      <c r="D31" s="163">
        <v>831.0</v>
      </c>
      <c r="E31" s="163" t="s">
        <v>117</v>
      </c>
      <c r="F31" s="165">
        <v>5.0</v>
      </c>
      <c r="G31" s="179">
        <f>$D31*$F31</f>
        <v>4155</v>
      </c>
      <c r="H31" s="179"/>
      <c r="I31" s="179"/>
      <c r="J31" s="182"/>
    </row>
    <row r="32" spans="1:66">
      <c r="B32" s="176" t="s">
        <v>55</v>
      </c>
      <c r="C32" s="163" t="s">
        <v>100</v>
      </c>
      <c r="D32" s="163">
        <v>14461.0</v>
      </c>
      <c r="E32" s="163" t="s">
        <v>117</v>
      </c>
      <c r="F32" s="165">
        <v>5.0</v>
      </c>
      <c r="G32" s="179">
        <f>$D32*$F32</f>
        <v>72305</v>
      </c>
      <c r="H32" s="179"/>
      <c r="I32" s="179"/>
      <c r="J32" s="182"/>
    </row>
    <row r="33" spans="1:66">
      <c r="B33" s="176" t="s">
        <v>55</v>
      </c>
      <c r="C33" s="163" t="s">
        <v>102</v>
      </c>
      <c r="D33" s="163">
        <v>325.0</v>
      </c>
      <c r="E33" s="163" t="s">
        <v>117</v>
      </c>
      <c r="F33" s="165">
        <v>0.0</v>
      </c>
      <c r="G33" s="179">
        <f>$D33*$F33</f>
        <v>0</v>
      </c>
      <c r="H33" s="179"/>
      <c r="I33" s="179"/>
      <c r="J33" s="182"/>
    </row>
    <row r="34" spans="1:66">
      <c r="B34" s="176" t="s">
        <v>55</v>
      </c>
      <c r="C34" s="163" t="s">
        <v>121</v>
      </c>
      <c r="D34" s="164">
        <v>0</v>
      </c>
      <c r="E34" s="163" t="s">
        <v>124</v>
      </c>
      <c r="F34" s="165">
        <v>4600.0</v>
      </c>
      <c r="G34" s="179">
        <f>$D34*$F34</f>
        <v>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